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aybas.sharepoint.com/sites/Datenablage/Freigegebene Dokumente/Public/ablage/Geschäftsstelle/Formulare/Reisekosten/"/>
    </mc:Choice>
  </mc:AlternateContent>
  <xr:revisionPtr revIDLastSave="4" documentId="8_{7127FFE0-7535-44F8-93C3-28F2ED39EE19}" xr6:coauthVersionLast="47" xr6:coauthVersionMax="47" xr10:uidLastSave="{590AC1E8-C93D-47FB-BD36-A5868A9E12E0}"/>
  <bookViews>
    <workbookView xWindow="4480" yWindow="4480" windowWidth="28800" windowHeight="15410" xr2:uid="{DB83F373-8F8B-4AF8-88BD-1A5B95743896}"/>
  </bookViews>
  <sheets>
    <sheet name="RK Formular" sheetId="2" r:id="rId1"/>
    <sheet name="Erläuterungen zum RK-Formular" sheetId="3" r:id="rId2"/>
    <sheet name="BBV-Reisekostenordnung" sheetId="4" r:id="rId3"/>
  </sheets>
  <definedNames>
    <definedName name="_xlnm.Print_Area" localSheetId="2">'BBV-Reisekostenordnung'!$A$1:$H$36</definedName>
    <definedName name="_xlnm.Print_Area" localSheetId="1">'Erläuterungen zum RK-Formular'!$A$1:$I$38</definedName>
    <definedName name="_xlnm.Print_Area" localSheetId="0">'RK Formular'!$A$1:$M$55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Q9" i="2"/>
  <c r="O10" i="2"/>
  <c r="Q10" i="2"/>
  <c r="O11" i="2"/>
  <c r="Q11" i="2"/>
  <c r="O12" i="2"/>
  <c r="Q12" i="2"/>
  <c r="S12" i="2"/>
  <c r="O13" i="2"/>
  <c r="Q13" i="2"/>
  <c r="S13" i="2"/>
  <c r="O15" i="2"/>
  <c r="Q15" i="2"/>
  <c r="Q16" i="2"/>
  <c r="Q20" i="2"/>
  <c r="R20" i="2"/>
  <c r="Q22" i="2"/>
  <c r="R22" i="2"/>
  <c r="N26" i="2"/>
  <c r="C27" i="2"/>
  <c r="N28" i="2"/>
  <c r="I28" i="2" s="1"/>
  <c r="O46" i="2"/>
  <c r="P46" i="2"/>
  <c r="Q46" i="2"/>
  <c r="O47" i="2"/>
  <c r="P47" i="2"/>
  <c r="Q47" i="2"/>
  <c r="T22" i="2" l="1"/>
  <c r="V21" i="2" s="1"/>
  <c r="O17" i="2"/>
  <c r="Q17" i="2"/>
  <c r="B23" i="2"/>
  <c r="I24" i="2"/>
  <c r="U27" i="2" l="1"/>
  <c r="R31" i="2" s="1"/>
  <c r="R44" i="2"/>
  <c r="Q48" i="2" s="1"/>
  <c r="Q49" i="2" s="1"/>
  <c r="V28" i="2"/>
  <c r="S32" i="2" s="1"/>
  <c r="B41" i="2" s="1"/>
  <c r="J41" i="2" s="1"/>
  <c r="K41" i="2" s="1"/>
  <c r="U22" i="2"/>
  <c r="R30" i="2" s="1"/>
  <c r="J30" i="2"/>
  <c r="J26" i="2"/>
  <c r="J47" i="2"/>
  <c r="K47" i="2" s="1"/>
  <c r="K35" i="2"/>
  <c r="J29" i="2"/>
  <c r="J24" i="2"/>
  <c r="J28" i="2"/>
  <c r="J22" i="2"/>
  <c r="J20" i="2"/>
  <c r="J21" i="2"/>
  <c r="Q31" i="2" l="1"/>
  <c r="B40" i="2" s="1"/>
  <c r="J40" i="2" s="1"/>
  <c r="K40" i="2" s="1"/>
  <c r="Q30" i="2"/>
  <c r="B39" i="2" s="1"/>
  <c r="J39" i="2" s="1"/>
  <c r="K39" i="2" s="1"/>
  <c r="J42" i="2" s="1"/>
  <c r="K43" i="2" s="1"/>
  <c r="P48" i="2"/>
  <c r="P49" i="2" s="1"/>
  <c r="O48" i="2"/>
  <c r="O49" i="2" s="1"/>
  <c r="J32" i="2"/>
  <c r="K32" i="2" s="1"/>
  <c r="K50" i="2" l="1"/>
</calcChain>
</file>

<file path=xl/sharedStrings.xml><?xml version="1.0" encoding="utf-8"?>
<sst xmlns="http://schemas.openxmlformats.org/spreadsheetml/2006/main" count="212" uniqueCount="157">
  <si>
    <t>Bayerischer Basketball Verband e.V.</t>
  </si>
  <si>
    <t>Georg-Brauchle-Ring 93, 80992 München, 089/15702300</t>
  </si>
  <si>
    <t xml:space="preserve">Reisekostenabrechnung          </t>
  </si>
  <si>
    <t>Bitte die Abrechnung innerhalb von 14 Tagen einreichen und die Originalbelege hinzufügen!</t>
  </si>
  <si>
    <t>Name:</t>
  </si>
  <si>
    <t>Abreiseort:</t>
  </si>
  <si>
    <t>Vorname:</t>
  </si>
  <si>
    <t>Reiseziel:</t>
  </si>
  <si>
    <t>Straße:</t>
  </si>
  <si>
    <t>Rückreiseort:</t>
  </si>
  <si>
    <t>Wohnort:</t>
  </si>
  <si>
    <t>Abfahrt:</t>
  </si>
  <si>
    <t>(TT.MM.JJ Datum)</t>
  </si>
  <si>
    <t>(hh:mm Uhr)</t>
  </si>
  <si>
    <t>Bank:</t>
  </si>
  <si>
    <t>Ankunft:</t>
  </si>
  <si>
    <t>Format Datum und Uhrzeit beachten! Formular rechnet sonst nicht!!</t>
  </si>
  <si>
    <t>IBAN</t>
  </si>
  <si>
    <t>Reisezweck:</t>
  </si>
  <si>
    <t>Alles Pflichtfelder, Angaben zwingend erforderlich!!!</t>
  </si>
  <si>
    <t>Fahrtkosten</t>
  </si>
  <si>
    <t>EURO</t>
  </si>
  <si>
    <t>Bahn:</t>
  </si>
  <si>
    <t>Flugzeug:</t>
  </si>
  <si>
    <t>amtl. Kennzeichen des PKW</t>
  </si>
  <si>
    <t>Auto: km à EUR 0,30</t>
  </si>
  <si>
    <t>gefahrene Kilometer</t>
  </si>
  <si>
    <t>Tankbelege:</t>
  </si>
  <si>
    <t>Taxi (Bitte begründen):</t>
  </si>
  <si>
    <t>Öffentliche Nahverkehrsmittel:</t>
  </si>
  <si>
    <t>Parkgebühren:</t>
  </si>
  <si>
    <t>Summe Fahrtkosten</t>
  </si>
  <si>
    <t>Übernachtungskosten</t>
  </si>
  <si>
    <t>Summe Übernachtungskosten</t>
  </si>
  <si>
    <t>Tagegeld (Bei Vollverpflegung entfällt das Tagegeld)</t>
  </si>
  <si>
    <r>
      <t>Abzüge für (</t>
    </r>
    <r>
      <rPr>
        <b/>
        <sz val="8"/>
        <rFont val="Arial"/>
        <family val="2"/>
      </rPr>
      <t>bitte</t>
    </r>
    <r>
      <rPr>
        <sz val="8"/>
        <rFont val="Arial"/>
        <family val="2"/>
      </rPr>
      <t xml:space="preserve"> in die Felder </t>
    </r>
    <r>
      <rPr>
        <b/>
        <sz val="8"/>
        <rFont val="Arial"/>
        <family val="2"/>
      </rPr>
      <t>die Anzahl</t>
    </r>
    <r>
      <rPr>
        <sz val="8"/>
        <rFont val="Arial"/>
        <family val="2"/>
      </rPr>
      <t xml:space="preserve"> schreiben)</t>
    </r>
  </si>
  <si>
    <t>Erstattung</t>
  </si>
  <si>
    <t>Anreise               EUR</t>
  </si>
  <si>
    <t>Frühstück</t>
  </si>
  <si>
    <t>Mittagessen</t>
  </si>
  <si>
    <t>Abendessen</t>
  </si>
  <si>
    <t>Abreise               EUR</t>
  </si>
  <si>
    <t>Tag von 24 Std.  EUR</t>
  </si>
  <si>
    <t>Summe Tagegeld</t>
  </si>
  <si>
    <r>
      <t xml:space="preserve">Sonstige Kosten </t>
    </r>
    <r>
      <rPr>
        <sz val="8"/>
        <rFont val="Arial"/>
        <family val="2"/>
      </rPr>
      <t>(bitte begründen)</t>
    </r>
  </si>
  <si>
    <t>Summe Sonstige Kosten</t>
  </si>
  <si>
    <t>Ich versichere die Richtigkeit meiner Angaben.</t>
  </si>
  <si>
    <t>Summe
Reisekosten</t>
  </si>
  <si>
    <t>(Unterschrift bei Barauszahlung)</t>
  </si>
  <si>
    <t>Sachlich richtig:</t>
  </si>
  <si>
    <t>Kostenstelle:</t>
  </si>
  <si>
    <t>Anschriftsfeld</t>
  </si>
  <si>
    <t>Name</t>
  </si>
  <si>
    <t>Zeit</t>
  </si>
  <si>
    <t>Berechnung</t>
  </si>
  <si>
    <t>Berechung</t>
  </si>
  <si>
    <t>der Tage v.</t>
  </si>
  <si>
    <t>Beginn der Reise:</t>
  </si>
  <si>
    <t xml:space="preserve"> der Tage</t>
  </si>
  <si>
    <t>24 Stunden</t>
  </si>
  <si>
    <t>(Ort)</t>
  </si>
  <si>
    <t>(Datum )</t>
  </si>
  <si>
    <t>(Uhrzeit)</t>
  </si>
  <si>
    <t>Anreise</t>
  </si>
  <si>
    <t>Ende der Reise:</t>
  </si>
  <si>
    <t>PKW Kennzeichen:</t>
  </si>
  <si>
    <t>Abreise</t>
  </si>
  <si>
    <t>Taxibegrünung</t>
  </si>
  <si>
    <t>Stunden</t>
  </si>
  <si>
    <t>€</t>
  </si>
  <si>
    <t>Tage ü. 24</t>
  </si>
  <si>
    <t>Tagessätze</t>
  </si>
  <si>
    <t>Früh.</t>
  </si>
  <si>
    <t>Mittag</t>
  </si>
  <si>
    <t>Abend</t>
  </si>
  <si>
    <t>Mindesw bei 6€</t>
  </si>
  <si>
    <t>vom 28 €</t>
  </si>
  <si>
    <t>Mahlzeitenüberprüfung</t>
  </si>
  <si>
    <t>Reisetage</t>
  </si>
  <si>
    <t>Früh</t>
  </si>
  <si>
    <t>Tag von 24</t>
  </si>
  <si>
    <t>Fehlerprüf</t>
  </si>
  <si>
    <t>gültig ab 01.08.2023</t>
  </si>
  <si>
    <t>Erläuterungen zum Reisekosten-Formular (Excel)</t>
  </si>
  <si>
    <t>Folgendes bitten wir zu beachten:</t>
  </si>
  <si>
    <t>Im Kopfteil:</t>
  </si>
  <si>
    <t xml:space="preserve">1.  </t>
  </si>
  <si>
    <t xml:space="preserve">Bitte geben Sie Ihre persönlichen Angaben (Name, Vorname, Straße etc.) vollständig an. Auch Ihre Bankverbindung, selbst wenn es zu keiner Auszahlung kommen sollte. </t>
  </si>
  <si>
    <t xml:space="preserve">2.     </t>
  </si>
  <si>
    <t>Bitte geben Sie alle Reisedaten vollständig an. Datumsangaben geben Sie bitte 6-stellig (Beispiel 21.05.08) und die Uhrzeiten mit einem Doppelpunkt (Beispiel 18:00) ein.</t>
  </si>
  <si>
    <t>Die eigentlichen Reisekosten:</t>
  </si>
  <si>
    <t xml:space="preserve">1.     </t>
  </si>
  <si>
    <t>Die Felder, die auf dem Formular die grau hinterlegt sind, sind ggf. von Ihnen auszufüllen.</t>
  </si>
  <si>
    <t>Alle Zwischensummen errechnet das Formular.</t>
  </si>
  <si>
    <t>2.    </t>
  </si>
  <si>
    <t>3.     Wenn Sie mit dem Taxi gefahren sind, geben Sie bitte die Begründung an, ohne diese Angabe erfolgt keine Berechnung.</t>
  </si>
  <si>
    <t xml:space="preserve">4.     </t>
  </si>
  <si>
    <t>Die entsprechenden Tagessätze für das Tagegeld errechnen sich aus den Angaben im Kopfteil und bilden eine Gesamtsumme. Sie müssen lediglich die Anzahl der unentgeltlich erhaltenen Mahlzeiten angeben.</t>
  </si>
  <si>
    <t xml:space="preserve">Es wurde eine Einteilung in Anreise- und Abreisetag gemacht, sowie Tage von 24 Stunden. Tage von 24 Stun-den kommen nur dann zum Zuge, wenn Sie mindestens 3 Tage unterwegs sind. Bitte geben Sie die Anzahl der unentgeltlichen erhaltenen Mahlzeiten immer in der jeweiligen Einteilung und Mahlzeitenart an. Die entsprechenden Abzüge (inkl. Mindestabzüge) werden dann berücksichtigt. </t>
  </si>
  <si>
    <t>Beispiel:</t>
  </si>
  <si>
    <t>a)    </t>
  </si>
  <si>
    <t xml:space="preserve">Eintägige Reise: Sie haben am Anreisetag ein Mittagessen erhalten, dann geben Sie bei Anreisetag/ Mittagessen eine 1 ein. </t>
  </si>
  <si>
    <t xml:space="preserve">b)     </t>
  </si>
  <si>
    <t>Zweitägige Reise: Sie haben am Anreisetag ein Abendessen, am Abreisetag Frühstück und Mittagessen bekommen, dann geben Sie ein:</t>
  </si>
  <si>
    <t>Anreisetag: bei Abendessen eine 1</t>
  </si>
  <si>
    <t>Abreisetag: bei Frühstück und Mittagessen jeweils eine 1</t>
  </si>
  <si>
    <t xml:space="preserve">c)     </t>
  </si>
  <si>
    <t>Mehrtägige Reise (z. B. 5 Tage): Sie haben am Anreisetag ein Mittag- und Abendessen, an den 
Tagen von 24 Stunden Vollverpflegung und am Abreisetag ein Frühstück bekommen, dann geben Sie ein:</t>
  </si>
  <si>
    <t>Anreisetag: bei Mittag- und Abendessen jeweils eine 1</t>
  </si>
  <si>
    <t xml:space="preserve">Abreisetag: bei Frühstück eine 1 </t>
  </si>
  <si>
    <t>Tag von 24 Stunden: bei Frühstück, Mittag- und Abendessen jeweils eine 3</t>
  </si>
  <si>
    <t>(Achtung: Haben Sie mal an einer Mahlzeit nicht teilnehmen können, dann müssen Sie die Anzahl bei der jeweiligen Mahlzeit reduzieren.)</t>
  </si>
  <si>
    <t>Sollten wir etwas nicht erklärt haben, sich Fragen ergeben oder Sie Anregungen haben, dann melden Sie sich bitte in der Geschäftsstelle.</t>
  </si>
  <si>
    <t>Franz Ostermayer</t>
  </si>
  <si>
    <t>BBV-Reisekostenordnung (Erstattung von Auslagen)</t>
  </si>
  <si>
    <t xml:space="preserve">Der BBV zahlt auf der Grundlage seiner Richtlinien für die Erstattung von Auslagen gemäß §§ 21, 22 der Finanzordnung
allen Personen, die in seinem Auftrage Dienstreisen unternehmen Fahrtkosten, Tagegeld und Übernachtungskosten. </t>
  </si>
  <si>
    <r>
      <t xml:space="preserve">Begründende Belege sind stets beizufügen. 
</t>
    </r>
    <r>
      <rPr>
        <b/>
        <sz val="8"/>
        <rFont val="Arial"/>
        <family val="2"/>
      </rPr>
      <t>Bitte beachten Sie, dass grundsätzlich die Wirtschaftlichkeit der Aufwendungen zu beachten ist.</t>
    </r>
  </si>
  <si>
    <t>1.</t>
  </si>
  <si>
    <t>l</t>
  </si>
  <si>
    <t>Reisen sind grundsätzlich mit öffentlichen Vekehrsmitteln durchzuführen.</t>
  </si>
  <si>
    <t xml:space="preserve">Bei Taxiaufwendungen muss nachgewiesen werden, dass triftige Gründe dafür vorgelegen haben. Flugkosten werden nur übernommen, wenn sie im Vorfeld vom Präsidenten oder dem Ressortleiter V genehmigt worden sind. </t>
  </si>
  <si>
    <t>Für Strecken, die der Dienstreisende mit einem ihm gehörenden Kraftfahrzeug zurückgelegt hat, kann als Auslagenersatz Kilometergeld gewährt werden, wenn gegenüber der Benutzung öffentlicher Verkehrsmittel
a) entweder die Gesamtreisekosten niedriger sind oder 
b) eine erhebliche Zeiteinsparung erzielt werden kann.</t>
  </si>
  <si>
    <t>Mietwagen dürfen grundsätzlich nicht angemietet werden. ln besonders begründeten Ausnahmefällen bedarf es der vorherigen Genehmigung durch den Präsidenten oder den Ressortleiter V. Grundsätzlich können nur die Kosten für die Anmietung eines Kraftfahrzeuges der unteren Mittelklasse (z.B. Golfklasse) erstattet werden.</t>
  </si>
  <si>
    <t>2.</t>
  </si>
  <si>
    <t>Tagegeld (Verpflegungsmehraufwendungen)</t>
  </si>
  <si>
    <t>Die Höhe des Tagegeldes bestimmt sich nach den Pauschbeträgen des Einkommensteuergesetzes. Es werden erstattet:</t>
  </si>
  <si>
    <t>Bei eintägigen Reisen</t>
  </si>
  <si>
    <r>
      <t xml:space="preserve"> Ø</t>
    </r>
    <r>
      <rPr>
        <sz val="8"/>
        <rFont val="Times New Roman"/>
        <family val="1"/>
      </rPr>
      <t xml:space="preserve">                                                              </t>
    </r>
  </si>
  <si>
    <t xml:space="preserve"> EUR 14,- bei einer Abwesenheit von mehr als 8 Stunden</t>
  </si>
  <si>
    <t>Bei mehrtägigen Reisen mit Übernachtung</t>
  </si>
  <si>
    <t>EUR 14,- für den An- sowie Abreisetag</t>
  </si>
  <si>
    <t>EUR 28,- für jeden Kalendertag mit 24 Stunden Abwesenheit</t>
  </si>
  <si>
    <t>Die tatsächliche Abwesenheit wird für jeden einzelnen Kalendertag ermittelt. Die Erstattung von Verpflegungsmehraufwendungen, die über den Gesamtbetrag des Tagegeldes hinausgehen, ist grundsätzlich nicht zulässig.</t>
  </si>
  <si>
    <t>Bei einer Tätigkeit, die nach 16:00 Uhr begonnen und vor 8:00 Uhr des nachfolgenden Kalendertags beendet wird, ohne dass eine Übernachtung stattfindet, ist die gesamten Abwesenheitsdauer dem Kalendertag der überwiegenden Abwesenheit zuzurechnen.</t>
  </si>
  <si>
    <t>Für Dienstreisen bis zu acht Stunden können die Pauschbeträge nicht geltend gemacht werden.</t>
  </si>
  <si>
    <t>Erhält der Dienstreisende am Ort kostenlos Frühstück, Mittag- oder Abendessen, wird das Tagegeld wie folgt gekürzt:</t>
  </si>
  <si>
    <t>für Frühstück</t>
  </si>
  <si>
    <t>für Mittagessen</t>
  </si>
  <si>
    <t>für Abendessen</t>
  </si>
  <si>
    <t>Die Dauer der Abwesenheit wird durch Beginn und Ende der Reise bestimmt. Als Beginn der Reise gilt der Zeitpunkt, an dem die Wohnung verlassen werden musste. Die Reise ist beendet mit dem Wiedereintreffen in der Wohnung.</t>
  </si>
  <si>
    <t>3.</t>
  </si>
  <si>
    <t>Übernachtungsgeld</t>
  </si>
  <si>
    <t xml:space="preserve">Übernachtungskosten sind im Vorhinein vom Präsidenten oder dem Ressortleiter V zu genehmigen. Eine Kostenerstattung erfolgt nur gegen Nachweis, wobei ein Betrag von EUR 60,- nicht überschritten werden soll. Übersteigen die Übernachtungskosten diesen Betrag, ist deren Notwendigkeit im Einzelfall zu begründen. Bei der Feststellung der Angemessenheit bleiben Anteile für die Verpflegung, z.B. Frühstück, unberücksichtigt. </t>
  </si>
  <si>
    <t xml:space="preserve">Eine Genehmigung bzw. Begründung im Einzelfall ist nicht erforderlich, wenn das Hotel von der Geschäftsstelle gebucht worden ist. </t>
  </si>
  <si>
    <t>Die Übernachtungs-Rechnung muss auf den Namen des BBV lauten.</t>
  </si>
  <si>
    <t xml:space="preserve">Bei gemeinsamer Übernachtung mehrerer Dienstreisender in einem Mehrbettzimmer sind die Übernachtungskosten gleichmäßig aufzuteilen. Übernachten Dienstreisende mit nicht erstattungsberechtigten Personen in einem Zimmer, ist der Preis erstattungsfähig, der bei alleiniger Nutzung eines Zimmers zu zahlen wäre. </t>
  </si>
  <si>
    <t>München, 01.08.2023</t>
  </si>
  <si>
    <r>
      <rPr>
        <b/>
        <u/>
        <sz val="8"/>
        <rFont val="Arial"/>
        <family val="2"/>
      </rPr>
      <t xml:space="preserve">Anmerkung: </t>
    </r>
    <r>
      <rPr>
        <sz val="8"/>
        <rFont val="Arial"/>
        <family val="2"/>
      </rPr>
      <t xml:space="preserve">Sollten Sie versehentlich vergessen haben eine Angabe zu machen, werden Sie dazu aufgefordert. Kommen Sie dieser Aufforderung nicht nach, können Sie das Reisekostenformular weiter ausfüllen, jedoch wird </t>
    </r>
    <r>
      <rPr>
        <b/>
        <u/>
        <sz val="8"/>
        <rFont val="Arial"/>
        <family val="2"/>
      </rPr>
      <t>keine</t>
    </r>
    <r>
      <rPr>
        <sz val="8"/>
        <rFont val="Arial"/>
        <family val="2"/>
      </rPr>
      <t xml:space="preserve"> Gesamtsumme errechnet. Die Pflichtfelder sind mit drei Sternchen gekennzeichnet.</t>
    </r>
  </si>
  <si>
    <r>
      <t xml:space="preserve">Wenn Sie mit dem PKW gefahren sind, geben Sie bitte das Kennzeichen an, ohne dessen Angabe erfolgt </t>
    </r>
    <r>
      <rPr>
        <b/>
        <u/>
        <sz val="8"/>
        <rFont val="Arial"/>
        <family val="2"/>
      </rPr>
      <t>keine</t>
    </r>
    <r>
      <rPr>
        <sz val="8"/>
        <rFont val="Arial"/>
        <family val="2"/>
      </rPr>
      <t xml:space="preserve"> Berechnung.</t>
    </r>
  </si>
  <si>
    <r>
      <t xml:space="preserve">Wenn Sie mit dem Taxi gefahren sind, geben Sie bitte die Begründung an; ohne diese Angabe erfolgt </t>
    </r>
    <r>
      <rPr>
        <b/>
        <u/>
        <sz val="8"/>
        <rFont val="Arial"/>
        <family val="2"/>
      </rPr>
      <t>keine</t>
    </r>
    <r>
      <rPr>
        <sz val="8"/>
        <rFont val="Arial"/>
        <family val="2"/>
      </rPr>
      <t xml:space="preserve"> Berechnung.</t>
    </r>
  </si>
  <si>
    <t>Stand: 01.08.2023</t>
  </si>
  <si>
    <t>Ort, Datum _______________</t>
  </si>
  <si>
    <t>Signatur:</t>
  </si>
  <si>
    <t>Als Kilometergeld wird ein Betrag von EUR 0,30 pro gefahrener Kilometer erstattet. Maximal können 300 Kilometer (einfache Entfernung) abgerechnet werden. Bei größeren Entfernungen ist vor Nutzung des eigenen Kraftfahrzeugs mit dem Präsidium Rücksprache zu nehmen. Wird dieses nicht berücksichtigt, so wird bis maximal 300 Kilometer (einfache Entfernung) erstattet.</t>
  </si>
  <si>
    <t>(Unterschrift, s. Erläuterungen)</t>
  </si>
  <si>
    <r>
      <t xml:space="preserve">Wer eine digitale Signatur von Microsoft besitzt, kann das Formular damit unterzeichnen. Alternativ kann eine Unterschrift per Bild in das Formular eingesetzt (Excel Reiter </t>
    </r>
    <r>
      <rPr>
        <i/>
        <sz val="8"/>
        <rFont val="Arial"/>
        <family val="2"/>
      </rPr>
      <t>Einfügen</t>
    </r>
    <r>
      <rPr>
        <sz val="8"/>
        <rFont val="Arial"/>
        <family val="2"/>
      </rPr>
      <t xml:space="preserve"> -&gt; </t>
    </r>
    <r>
      <rPr>
        <i/>
        <sz val="8"/>
        <rFont val="Arial"/>
        <family val="2"/>
      </rPr>
      <t>Bilder</t>
    </r>
    <r>
      <rPr>
        <sz val="8"/>
        <rFont val="Arial"/>
        <family val="2"/>
      </rPr>
      <t xml:space="preserve"> -&gt; </t>
    </r>
    <r>
      <rPr>
        <i/>
        <sz val="8"/>
        <rFont val="Arial"/>
        <family val="2"/>
      </rPr>
      <t>Bild einfügen aus</t>
    </r>
    <r>
      <rPr>
        <sz val="8"/>
        <rFont val="Arial"/>
        <family val="2"/>
      </rPr>
      <t>...) und anschließend als PDF an den BBV geschickt werden. Das klassische Kopieren und Einfügen (STRG+C und STRG+V) funktioniert aufgrund des Blattschutzes nicht. Alternativ kann das Formular als PDF abgespeichert werden (Drucken-&gt; Print to PDF) und mit einer Unterschrift versehen werden.</t>
    </r>
  </si>
  <si>
    <t>Es werden die tatsächlichen Fahrtkosten öffentlicher Verkehrsmittel 2. Klasse vergütet. Die Benutzung der 1. Klasse bedarf der vorherigen Genehmigung durch den Präsidenten oder den Resssortleiter V. Bei Verwendung eines Deutschlandtickets der Deutschen Bahn (in 2025 Euro 58,00) kann auf Nachweis pro Fahrt ein Drittel des Monatspreises (in 2025 Euro 19,50) erstattet werden, wenn dieser Betrag niedriger ist als die entsprechenden Kosten eines Bahntickets 2. Klasse, maximal aber begrenzt für alle Fahrten eines Monats auf den Preis des Deutschlandtickets (in 2025 Euro 58,00). Für andere Sondertickets (Semestertickets, regionale Sondertarife, ermäßigtes Deutschlandticket und ähnliches) gilt die vorstehende Reglung für das Deutschlandticket analog, d.h. der Ticketpreis für das Sonderticket wird auf Monatsbasis umgerechnet und pro Dienstreise kann ein Drittel des Preises als Fahrtkosten abgerechnet werden, wenn dieser Betrag niedriger ist als die entsprechenden Kosten eines Bahntickets 2. Klasse, maximal aber begrenzt für alle Fahrten eines Monats auf den Monatspreis des Sondertarifs.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</si>
</sst>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42" formatCode="_-* #,##0\ &quot;€&quot;_-;\-* #,##0\ &quot;€&quot;_-;_-* &quot;-&quot;\ &quot;€&quot;_-;_-@_-"/>
    <numFmt numFmtId="44" formatCode="_-* #,##0.00\ &quot;€&quot;_-;\-* #,##0.00\ &quot;€&quot;_-;_-* &quot;-&quot;??\ &quot;€&quot;_-;_-@_-"/>
    <numFmt numFmtId="164" formatCode="dd/mm/yy"/>
    <numFmt numFmtId="165" formatCode="dd/mm/yy;@"/>
    <numFmt numFmtId="166" formatCode="h:mm;@"/>
    <numFmt numFmtId="167" formatCode="dd/mm/"/>
    <numFmt numFmtId="168" formatCode="#,##0.00\ &quot;€&quot;"/>
  </numFmts>
  <fonts count="30" x14ac:knownFonts="1">
    <font>
      <sz val="11"/>
      <color theme="1"/>
      <name val="Calibri"/>
      <family val="2"/>
      <scheme val="minor"/>
    </font>
    <font>
      <b/>
      <sz val="14"/>
      <name val="Arial"/>
      <family val="2"/>
    </font>
    <font>
      <sz val="11"/>
      <name val="Arial"/>
      <family val="2"/>
    </font>
    <font>
      <sz val="12"/>
      <name val="Arial"/>
      <family val="2"/>
    </font>
    <font>
      <b/>
      <sz val="10"/>
      <name val="Arial"/>
      <family val="2"/>
    </font>
    <font>
      <sz val="8"/>
      <name val="Arial"/>
      <family val="2"/>
    </font>
    <font>
      <sz val="10"/>
      <name val="Arial"/>
      <family val="2"/>
    </font>
    <font>
      <sz val="9"/>
      <name val="Arial"/>
      <family val="2"/>
    </font>
    <font>
      <b/>
      <sz val="8"/>
      <color rgb="FFFF0000"/>
      <name val="Arial"/>
      <family val="2"/>
    </font>
    <font>
      <b/>
      <sz val="8"/>
      <name val="Arial"/>
      <family val="2"/>
    </font>
    <font>
      <sz val="10"/>
      <name val="Arial"/>
      <family val="2"/>
    </font>
    <font>
      <sz val="8"/>
      <color theme="1"/>
      <name val="Arial"/>
      <family val="2"/>
    </font>
    <font>
      <sz val="8"/>
      <color rgb="FFFF0000"/>
      <name val="Arial"/>
      <family val="2"/>
    </font>
    <font>
      <sz val="10"/>
      <color rgb="FFFF0000"/>
      <name val="Arial"/>
      <family val="2"/>
    </font>
    <font>
      <b/>
      <sz val="9"/>
      <name val="Arial"/>
      <family val="2"/>
    </font>
    <font>
      <sz val="7"/>
      <name val="Arial"/>
      <family val="2"/>
    </font>
    <font>
      <b/>
      <u/>
      <sz val="14"/>
      <name val="Arial"/>
      <family val="2"/>
    </font>
    <font>
      <sz val="10"/>
      <color theme="1"/>
      <name val="Arial"/>
      <family val="2"/>
    </font>
    <font>
      <b/>
      <sz val="10"/>
      <color theme="1"/>
      <name val="Arial"/>
      <family val="2"/>
    </font>
    <font>
      <b/>
      <u/>
      <sz val="8"/>
      <name val="Arial"/>
      <family val="2"/>
    </font>
    <font>
      <sz val="8"/>
      <name val="Wingdings"/>
      <charset val="2"/>
    </font>
    <font>
      <b/>
      <sz val="26"/>
      <name val="Comic Sans MS"/>
      <family val="4"/>
    </font>
    <font>
      <sz val="26"/>
      <name val="Wingdings"/>
      <charset val="2"/>
    </font>
    <font>
      <b/>
      <u/>
      <sz val="26"/>
      <name val="Comic Sans MS"/>
      <family val="4"/>
    </font>
    <font>
      <sz val="8"/>
      <name val="Times New Roman"/>
      <family val="1"/>
    </font>
    <font>
      <sz val="11"/>
      <name val="Symbol"/>
      <family val="1"/>
      <charset val="2"/>
    </font>
    <font>
      <sz val="11"/>
      <name val="Calibri"/>
      <family val="2"/>
      <scheme val="minor"/>
    </font>
    <font>
      <sz val="11"/>
      <color theme="1"/>
      <name val="Arial"/>
      <family val="2"/>
    </font>
    <font>
      <b/>
      <sz val="8"/>
      <color theme="1"/>
      <name val="Arial"/>
      <family val="2"/>
    </font>
    <font>
      <i/>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1">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2">
    <xf numFmtId="0" fontId="0" fillId="0" borderId="0"/>
    <xf numFmtId="44" fontId="10" fillId="0" borderId="0" applyFont="0" applyFill="0" applyBorder="0" applyAlignment="0" applyProtection="0"/>
  </cellStyleXfs>
  <cellXfs count="328">
    <xf numFmtId="0" fontId="0" fillId="0" borderId="0" xfId="0"/>
    <xf numFmtId="0" fontId="0" fillId="0" borderId="0" xfId="0" applyAlignment="1">
      <alignment horizontal="left" vertical="center"/>
    </xf>
    <xf numFmtId="0" fontId="2" fillId="2" borderId="1" xfId="0" applyFont="1" applyFill="1" applyBorder="1" applyAlignment="1">
      <alignment horizontal="left" vertical="center"/>
    </xf>
    <xf numFmtId="0" fontId="0" fillId="2" borderId="0" xfId="0" applyFill="1" applyAlignment="1">
      <alignment horizontal="left" vertical="top"/>
    </xf>
    <xf numFmtId="0" fontId="0" fillId="2" borderId="0" xfId="0" applyFill="1" applyAlignment="1">
      <alignment horizontal="left" vertical="center"/>
    </xf>
    <xf numFmtId="0" fontId="0" fillId="2" borderId="0" xfId="0" applyFill="1" applyAlignment="1">
      <alignment horizontal="center" vertical="center"/>
    </xf>
    <xf numFmtId="0" fontId="5" fillId="2" borderId="0" xfId="0" applyFont="1" applyFill="1" applyAlignment="1" applyProtection="1">
      <alignment horizontal="left" wrapText="1"/>
      <protection locked="0"/>
    </xf>
    <xf numFmtId="20" fontId="7" fillId="4" borderId="3" xfId="0" applyNumberFormat="1" applyFont="1" applyFill="1" applyBorder="1" applyAlignment="1" applyProtection="1">
      <alignment horizontal="right" wrapText="1"/>
      <protection locked="0"/>
    </xf>
    <xf numFmtId="0" fontId="6" fillId="0" borderId="4" xfId="0" applyFont="1" applyBorder="1" applyAlignment="1">
      <alignment horizontal="left"/>
    </xf>
    <xf numFmtId="0" fontId="5" fillId="2" borderId="0" xfId="0" applyFont="1" applyFill="1" applyAlignment="1" applyProtection="1">
      <alignment horizontal="left" vertical="center" wrapText="1"/>
      <protection locked="0"/>
    </xf>
    <xf numFmtId="0" fontId="0" fillId="0" borderId="0" xfId="0" applyAlignment="1">
      <alignment horizontal="left" vertical="top"/>
    </xf>
    <xf numFmtId="4" fontId="5" fillId="3" borderId="0" xfId="1" applyNumberFormat="1" applyFont="1" applyFill="1" applyBorder="1" applyAlignment="1" applyProtection="1">
      <alignment horizontal="right" wrapText="1"/>
    </xf>
    <xf numFmtId="4" fontId="11" fillId="4" borderId="2" xfId="1" applyNumberFormat="1" applyFont="1" applyFill="1" applyBorder="1" applyAlignment="1" applyProtection="1">
      <alignment horizontal="right" wrapText="1"/>
      <protection locked="0"/>
    </xf>
    <xf numFmtId="4" fontId="5" fillId="0" borderId="0" xfId="0" applyNumberFormat="1" applyFont="1" applyAlignment="1" applyProtection="1">
      <alignment vertical="top" wrapText="1"/>
      <protection locked="0"/>
    </xf>
    <xf numFmtId="4" fontId="11" fillId="4" borderId="3" xfId="1" applyNumberFormat="1" applyFont="1" applyFill="1" applyBorder="1" applyAlignment="1" applyProtection="1">
      <alignment horizontal="right" wrapText="1"/>
      <protection locked="0"/>
    </xf>
    <xf numFmtId="4" fontId="12" fillId="3" borderId="0" xfId="1" applyNumberFormat="1" applyFont="1" applyFill="1" applyBorder="1" applyAlignment="1" applyProtection="1">
      <alignment horizontal="right" wrapText="1"/>
    </xf>
    <xf numFmtId="4" fontId="11" fillId="4" borderId="2" xfId="1" applyNumberFormat="1" applyFont="1" applyFill="1" applyBorder="1" applyAlignment="1" applyProtection="1">
      <alignment horizontal="left" wrapText="1"/>
      <protection locked="0"/>
    </xf>
    <xf numFmtId="4" fontId="12" fillId="0" borderId="0" xfId="1" applyNumberFormat="1" applyFont="1" applyFill="1" applyBorder="1" applyAlignment="1" applyProtection="1">
      <alignment horizontal="right" wrapText="1"/>
    </xf>
    <xf numFmtId="3" fontId="11" fillId="4" borderId="2" xfId="1" applyNumberFormat="1" applyFont="1" applyFill="1" applyBorder="1" applyAlignment="1" applyProtection="1">
      <alignment horizontal="right" wrapText="1"/>
      <protection locked="0"/>
    </xf>
    <xf numFmtId="4" fontId="11" fillId="3" borderId="0" xfId="1" applyNumberFormat="1" applyFont="1" applyFill="1" applyBorder="1" applyAlignment="1" applyProtection="1">
      <alignment wrapText="1"/>
    </xf>
    <xf numFmtId="4" fontId="11" fillId="4" borderId="0" xfId="1" applyNumberFormat="1" applyFont="1" applyFill="1" applyBorder="1" applyAlignment="1" applyProtection="1">
      <alignment horizontal="right" wrapText="1"/>
      <protection locked="0"/>
    </xf>
    <xf numFmtId="4" fontId="5" fillId="4" borderId="2" xfId="1" applyNumberFormat="1" applyFont="1" applyFill="1" applyBorder="1" applyAlignment="1" applyProtection="1">
      <alignment horizontal="right" wrapText="1"/>
      <protection locked="0"/>
    </xf>
    <xf numFmtId="44" fontId="5" fillId="2" borderId="5" xfId="1" applyFont="1" applyFill="1" applyBorder="1" applyAlignment="1" applyProtection="1">
      <alignment horizontal="left"/>
    </xf>
    <xf numFmtId="4" fontId="11" fillId="4" borderId="2" xfId="0" applyNumberFormat="1" applyFont="1" applyFill="1" applyBorder="1" applyProtection="1">
      <protection locked="0"/>
    </xf>
    <xf numFmtId="44" fontId="5" fillId="2" borderId="2" xfId="1" applyFont="1" applyFill="1" applyBorder="1" applyAlignment="1" applyProtection="1">
      <alignment horizontal="left"/>
      <protection locked="0"/>
    </xf>
    <xf numFmtId="42" fontId="5" fillId="2" borderId="2" xfId="1" applyNumberFormat="1" applyFont="1" applyFill="1" applyBorder="1" applyAlignment="1" applyProtection="1">
      <alignment horizontal="left"/>
    </xf>
    <xf numFmtId="0" fontId="14" fillId="4" borderId="6" xfId="0" applyFont="1" applyFill="1" applyBorder="1" applyAlignment="1" applyProtection="1">
      <alignment horizontal="center"/>
      <protection locked="0"/>
    </xf>
    <xf numFmtId="44" fontId="5" fillId="2" borderId="2" xfId="1" applyFont="1" applyFill="1" applyBorder="1" applyAlignment="1" applyProtection="1">
      <alignment horizontal="left"/>
    </xf>
    <xf numFmtId="42" fontId="5" fillId="2" borderId="0" xfId="1" applyNumberFormat="1" applyFont="1" applyFill="1" applyBorder="1" applyAlignment="1" applyProtection="1">
      <alignment horizontal="left"/>
    </xf>
    <xf numFmtId="44" fontId="5" fillId="2" borderId="0" xfId="1" applyFont="1" applyFill="1" applyBorder="1" applyAlignment="1" applyProtection="1">
      <alignment horizontal="left"/>
    </xf>
    <xf numFmtId="4" fontId="5" fillId="4" borderId="2" xfId="1" applyNumberFormat="1" applyFont="1" applyFill="1" applyBorder="1" applyAlignment="1" applyProtection="1">
      <alignment wrapText="1"/>
      <protection locked="0"/>
    </xf>
    <xf numFmtId="0" fontId="9" fillId="2" borderId="7" xfId="0" applyFont="1" applyFill="1" applyBorder="1" applyAlignment="1">
      <alignment wrapText="1"/>
    </xf>
    <xf numFmtId="0" fontId="9" fillId="2" borderId="8" xfId="0" applyFont="1" applyFill="1" applyBorder="1" applyAlignment="1">
      <alignment wrapText="1"/>
    </xf>
    <xf numFmtId="44" fontId="4" fillId="2" borderId="9" xfId="0" applyNumberFormat="1" applyFont="1" applyFill="1" applyBorder="1" applyAlignment="1">
      <alignment horizontal="center"/>
    </xf>
    <xf numFmtId="0" fontId="5" fillId="2" borderId="1" xfId="0" applyFont="1" applyFill="1" applyBorder="1" applyAlignment="1">
      <alignment horizontal="left" vertical="top"/>
    </xf>
    <xf numFmtId="0" fontId="5" fillId="2" borderId="1" xfId="0" applyFont="1" applyFill="1" applyBorder="1" applyAlignment="1">
      <alignment horizontal="center" vertical="top"/>
    </xf>
    <xf numFmtId="0" fontId="0" fillId="0" borderId="0" xfId="0" applyAlignment="1" applyProtection="1">
      <alignment horizontal="left" vertical="top"/>
      <protection locked="0"/>
    </xf>
    <xf numFmtId="0" fontId="0" fillId="0" borderId="0" xfId="0" applyAlignment="1">
      <alignment vertical="center"/>
    </xf>
    <xf numFmtId="0" fontId="0" fillId="0" borderId="0" xfId="0" applyAlignment="1">
      <alignment horizontal="center"/>
    </xf>
    <xf numFmtId="0" fontId="0" fillId="2" borderId="0" xfId="0" applyFill="1" applyAlignment="1" applyProtection="1">
      <alignment horizontal="left"/>
      <protection locked="0"/>
    </xf>
    <xf numFmtId="0" fontId="0" fillId="0" borderId="0" xfId="0" applyAlignment="1" applyProtection="1">
      <alignment horizontal="left"/>
      <protection locked="0"/>
    </xf>
    <xf numFmtId="0" fontId="7" fillId="0" borderId="0" xfId="0" applyFont="1" applyAlignment="1" applyProtection="1">
      <alignment horizontal="center"/>
      <protection locked="0"/>
    </xf>
    <xf numFmtId="0" fontId="7" fillId="0" borderId="0" xfId="0" applyFont="1" applyAlignment="1" applyProtection="1">
      <alignment horizontal="left"/>
      <protection locked="0"/>
    </xf>
    <xf numFmtId="0" fontId="7" fillId="0" borderId="0" xfId="0" applyFont="1" applyProtection="1">
      <protection locked="0"/>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165" fontId="7" fillId="0" borderId="0" xfId="0" applyNumberFormat="1" applyFont="1" applyAlignment="1" applyProtection="1">
      <alignment horizontal="center" vertical="center"/>
      <protection locked="0"/>
    </xf>
    <xf numFmtId="20" fontId="7" fillId="0" borderId="0" xfId="0" applyNumberFormat="1" applyFont="1" applyAlignment="1" applyProtection="1">
      <alignment horizontal="center" vertical="center"/>
      <protection locked="0"/>
    </xf>
    <xf numFmtId="22" fontId="7" fillId="0" borderId="0" xfId="0" applyNumberFormat="1" applyFont="1" applyAlignment="1" applyProtection="1">
      <alignment horizontal="left" vertical="center"/>
      <protection locked="0"/>
    </xf>
    <xf numFmtId="0" fontId="7"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0" fillId="2" borderId="0" xfId="0" applyFill="1" applyAlignment="1" applyProtection="1">
      <alignment horizontal="center"/>
      <protection locked="0"/>
    </xf>
    <xf numFmtId="4" fontId="0" fillId="2" borderId="0" xfId="0" applyNumberFormat="1" applyFill="1" applyAlignment="1" applyProtection="1">
      <alignment horizontal="left"/>
      <protection locked="0"/>
    </xf>
    <xf numFmtId="22" fontId="7" fillId="0" borderId="0" xfId="0" applyNumberFormat="1" applyFont="1" applyAlignment="1" applyProtection="1">
      <alignment horizontal="left"/>
      <protection locked="0"/>
    </xf>
    <xf numFmtId="20" fontId="7" fillId="0" borderId="0" xfId="0" applyNumberFormat="1" applyFont="1" applyAlignment="1" applyProtection="1">
      <alignment horizontal="center"/>
      <protection locked="0"/>
    </xf>
    <xf numFmtId="0" fontId="5" fillId="2" borderId="0" xfId="0" applyFont="1" applyFill="1" applyAlignment="1" applyProtection="1">
      <alignment horizontal="center" wrapText="1"/>
      <protection locked="0"/>
    </xf>
    <xf numFmtId="0" fontId="0" fillId="2" borderId="0" xfId="0" applyFill="1" applyAlignment="1" applyProtection="1">
      <alignment horizontal="left" vertical="top"/>
      <protection locked="0"/>
    </xf>
    <xf numFmtId="165" fontId="7" fillId="0" borderId="0" xfId="0" applyNumberFormat="1" applyFont="1" applyAlignment="1" applyProtection="1">
      <alignment horizontal="center"/>
      <protection locked="0"/>
    </xf>
    <xf numFmtId="20" fontId="7" fillId="0" borderId="10" xfId="0" applyNumberFormat="1" applyFont="1" applyBorder="1" applyAlignment="1" applyProtection="1">
      <alignment horizontal="center" vertical="top"/>
      <protection locked="0"/>
    </xf>
    <xf numFmtId="0" fontId="0" fillId="0" borderId="0" xfId="0" applyProtection="1">
      <protection locked="0"/>
    </xf>
    <xf numFmtId="0" fontId="7" fillId="0" borderId="0" xfId="0" applyFont="1" applyAlignment="1" applyProtection="1">
      <alignment horizontal="right"/>
      <protection locked="0"/>
    </xf>
    <xf numFmtId="0" fontId="7" fillId="0" borderId="6" xfId="0" applyFont="1" applyBorder="1" applyAlignment="1" applyProtection="1">
      <alignment horizontal="right"/>
      <protection locked="0"/>
    </xf>
    <xf numFmtId="167" fontId="7" fillId="0" borderId="6" xfId="0" applyNumberFormat="1" applyFont="1" applyBorder="1" applyAlignment="1" applyProtection="1">
      <alignment horizontal="center"/>
      <protection locked="0"/>
    </xf>
    <xf numFmtId="0" fontId="0" fillId="0" borderId="0" xfId="0" applyAlignment="1" applyProtection="1">
      <alignment horizontal="center"/>
      <protection locked="0"/>
    </xf>
    <xf numFmtId="166" fontId="7" fillId="0" borderId="0" xfId="0" applyNumberFormat="1" applyFont="1" applyAlignment="1" applyProtection="1">
      <alignment horizontal="center"/>
      <protection locked="0"/>
    </xf>
    <xf numFmtId="167" fontId="7" fillId="0" borderId="0" xfId="0" applyNumberFormat="1" applyFont="1" applyAlignment="1" applyProtection="1">
      <alignment horizontal="center"/>
      <protection locked="0"/>
    </xf>
    <xf numFmtId="20" fontId="7" fillId="0" borderId="0" xfId="0" applyNumberFormat="1" applyFont="1" applyAlignment="1" applyProtection="1">
      <alignment horizontal="center" vertical="top"/>
      <protection locked="0"/>
    </xf>
    <xf numFmtId="0" fontId="5" fillId="2" borderId="0" xfId="0" applyFont="1" applyFill="1" applyAlignment="1" applyProtection="1">
      <alignment horizontal="left" vertical="top" wrapText="1"/>
      <protection locked="0"/>
    </xf>
    <xf numFmtId="1" fontId="0" fillId="2" borderId="0" xfId="0" applyNumberFormat="1" applyFill="1" applyAlignment="1" applyProtection="1">
      <alignment horizontal="left"/>
      <protection locked="0"/>
    </xf>
    <xf numFmtId="0" fontId="6" fillId="0" borderId="0" xfId="0" applyFont="1" applyAlignment="1" applyProtection="1">
      <alignment horizontal="center"/>
      <protection locked="0"/>
    </xf>
    <xf numFmtId="0" fontId="0" fillId="0" borderId="0" xfId="0" applyAlignment="1" applyProtection="1">
      <alignment horizontal="center" vertical="top"/>
      <protection locked="0"/>
    </xf>
    <xf numFmtId="0" fontId="0" fillId="0" borderId="6" xfId="0" applyBorder="1" applyAlignment="1" applyProtection="1">
      <alignment horizontal="left" vertical="top"/>
      <protection locked="0"/>
    </xf>
    <xf numFmtId="4" fontId="0" fillId="0" borderId="6" xfId="0" applyNumberFormat="1" applyBorder="1" applyAlignment="1" applyProtection="1">
      <alignment vertical="top"/>
      <protection locked="0"/>
    </xf>
    <xf numFmtId="0" fontId="7" fillId="0" borderId="6" xfId="0" applyFont="1" applyBorder="1" applyAlignment="1" applyProtection="1">
      <alignment horizontal="center"/>
      <protection locked="0"/>
    </xf>
    <xf numFmtId="20" fontId="7" fillId="0" borderId="0" xfId="0" applyNumberFormat="1" applyFont="1" applyAlignment="1" applyProtection="1">
      <alignment horizontal="left"/>
      <protection locked="0"/>
    </xf>
    <xf numFmtId="0" fontId="0" fillId="2" borderId="0" xfId="0" applyFill="1" applyProtection="1">
      <protection locked="0"/>
    </xf>
    <xf numFmtId="0" fontId="0" fillId="0" borderId="6" xfId="0" applyBorder="1" applyProtection="1">
      <protection locked="0"/>
    </xf>
    <xf numFmtId="14" fontId="7" fillId="0" borderId="0" xfId="0" applyNumberFormat="1" applyFont="1" applyProtection="1">
      <protection locked="0"/>
    </xf>
    <xf numFmtId="0" fontId="0" fillId="0" borderId="6" xfId="0" applyBorder="1" applyAlignment="1" applyProtection="1">
      <alignment vertical="top"/>
      <protection locked="0"/>
    </xf>
    <xf numFmtId="167" fontId="7" fillId="0" borderId="6" xfId="0" applyNumberFormat="1" applyFont="1" applyBorder="1" applyProtection="1">
      <protection locked="0"/>
    </xf>
    <xf numFmtId="0" fontId="6"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4" fontId="7" fillId="0" borderId="0" xfId="0" applyNumberFormat="1" applyFont="1" applyAlignment="1" applyProtection="1">
      <alignment vertical="center"/>
      <protection locked="0"/>
    </xf>
    <xf numFmtId="6" fontId="0" fillId="2" borderId="0" xfId="0" applyNumberFormat="1" applyFill="1" applyAlignment="1" applyProtection="1">
      <alignment horizontal="center" vertical="top"/>
      <protection locked="0"/>
    </xf>
    <xf numFmtId="6" fontId="0" fillId="0" borderId="0" xfId="0" applyNumberFormat="1" applyAlignment="1" applyProtection="1">
      <alignment horizontal="center" vertical="top"/>
      <protection locked="0"/>
    </xf>
    <xf numFmtId="9" fontId="7" fillId="0" borderId="0" xfId="0" applyNumberFormat="1" applyFont="1" applyAlignment="1" applyProtection="1">
      <alignment vertical="center"/>
      <protection locked="0"/>
    </xf>
    <xf numFmtId="0" fontId="6" fillId="0" borderId="0" xfId="0" applyFont="1" applyAlignment="1" applyProtection="1">
      <alignment horizontal="left" vertical="top"/>
      <protection locked="0"/>
    </xf>
    <xf numFmtId="0" fontId="5" fillId="2" borderId="0" xfId="0" applyFont="1" applyFill="1" applyAlignment="1" applyProtection="1">
      <alignment horizontal="center"/>
      <protection locked="0"/>
    </xf>
    <xf numFmtId="0" fontId="0" fillId="3" borderId="0" xfId="0" applyFill="1" applyAlignment="1" applyProtection="1">
      <alignment horizontal="left" vertical="top"/>
      <protection locked="0"/>
    </xf>
    <xf numFmtId="0" fontId="1"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0" fillId="0" borderId="0" xfId="0" applyAlignment="1">
      <alignment vertical="center" wrapText="1"/>
    </xf>
    <xf numFmtId="0" fontId="6" fillId="0" borderId="0" xfId="0" applyFont="1"/>
    <xf numFmtId="0" fontId="17" fillId="0" borderId="0" xfId="0" applyFont="1"/>
    <xf numFmtId="0" fontId="18" fillId="0" borderId="0" xfId="0" applyFont="1"/>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vertical="center"/>
    </xf>
    <xf numFmtId="0" fontId="20" fillId="0" borderId="0" xfId="0" applyFont="1" applyAlignment="1">
      <alignment vertical="center"/>
    </xf>
    <xf numFmtId="14" fontId="5" fillId="0" borderId="0" xfId="0" applyNumberFormat="1" applyFont="1" applyAlignment="1">
      <alignment vertical="center"/>
    </xf>
    <xf numFmtId="0" fontId="25" fillId="0" borderId="0" xfId="0" applyFont="1" applyAlignment="1">
      <alignment horizontal="left" vertical="center"/>
    </xf>
    <xf numFmtId="168" fontId="5" fillId="0" borderId="0" xfId="0" applyNumberFormat="1" applyFont="1" applyAlignment="1">
      <alignment vertical="center"/>
    </xf>
    <xf numFmtId="0" fontId="5" fillId="0" borderId="0" xfId="0" applyFont="1"/>
    <xf numFmtId="164" fontId="27" fillId="4" borderId="2" xfId="0" applyNumberFormat="1" applyFont="1" applyFill="1" applyBorder="1" applyProtection="1">
      <protection locked="0"/>
    </xf>
    <xf numFmtId="164" fontId="27" fillId="4" borderId="3" xfId="0" applyNumberFormat="1" applyFont="1" applyFill="1" applyBorder="1" applyProtection="1">
      <protection locked="0"/>
    </xf>
    <xf numFmtId="0" fontId="27" fillId="0" borderId="4" xfId="0" applyFont="1" applyBorder="1"/>
    <xf numFmtId="0" fontId="27" fillId="2" borderId="1" xfId="0" applyFont="1" applyFill="1" applyBorder="1" applyAlignment="1">
      <alignment horizontal="left" vertical="top"/>
    </xf>
    <xf numFmtId="0" fontId="5" fillId="0" borderId="0" xfId="0" applyFont="1" applyAlignment="1">
      <alignment horizontal="justify" vertical="center" wrapText="1"/>
    </xf>
    <xf numFmtId="0" fontId="5" fillId="0" borderId="0" xfId="0" applyFont="1" applyAlignment="1">
      <alignment horizontal="left" vertical="center" wrapText="1"/>
    </xf>
    <xf numFmtId="0" fontId="1" fillId="2" borderId="11" xfId="0" applyFont="1" applyFill="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Alignment="1">
      <alignment horizontal="left" vertical="center"/>
    </xf>
    <xf numFmtId="0" fontId="27" fillId="0" borderId="0" xfId="0" applyFont="1" applyAlignment="1">
      <alignment horizontal="left" vertical="center"/>
    </xf>
    <xf numFmtId="0" fontId="27" fillId="0" borderId="15" xfId="0" applyFont="1" applyBorder="1" applyAlignment="1">
      <alignment horizontal="left" vertical="center"/>
    </xf>
    <xf numFmtId="0" fontId="2" fillId="2" borderId="16" xfId="0" applyFont="1" applyFill="1" applyBorder="1" applyAlignment="1">
      <alignment horizontal="left" vertical="center"/>
    </xf>
    <xf numFmtId="0" fontId="1" fillId="2" borderId="16" xfId="0" applyFont="1" applyFill="1" applyBorder="1" applyAlignment="1">
      <alignment horizontal="left" vertical="top"/>
    </xf>
    <xf numFmtId="0" fontId="1" fillId="2" borderId="0" xfId="0" applyFont="1" applyFill="1" applyAlignment="1">
      <alignment horizontal="left" vertical="top"/>
    </xf>
    <xf numFmtId="0" fontId="27" fillId="2" borderId="0" xfId="0" applyFont="1" applyFill="1"/>
    <xf numFmtId="0" fontId="27" fillId="2" borderId="0" xfId="0" applyFont="1" applyFill="1" applyAlignment="1">
      <alignment horizontal="left" vertical="top"/>
    </xf>
    <xf numFmtId="0" fontId="3" fillId="2" borderId="0" xfId="0" applyFont="1" applyFill="1" applyAlignment="1">
      <alignment horizontal="left" vertical="top"/>
    </xf>
    <xf numFmtId="0" fontId="4" fillId="2" borderId="0" xfId="0" applyFont="1" applyFill="1" applyAlignment="1">
      <alignment horizontal="left" vertical="top"/>
    </xf>
    <xf numFmtId="0" fontId="27" fillId="2" borderId="15" xfId="0" applyFont="1" applyFill="1" applyBorder="1" applyAlignment="1">
      <alignment horizontal="center"/>
    </xf>
    <xf numFmtId="0" fontId="4" fillId="2" borderId="16" xfId="0" applyFont="1" applyFill="1" applyBorder="1" applyAlignment="1">
      <alignment horizontal="left" vertical="top"/>
    </xf>
    <xf numFmtId="0" fontId="27" fillId="3" borderId="0" xfId="0" applyFont="1" applyFill="1" applyAlignment="1">
      <alignment horizontal="left" vertical="top"/>
    </xf>
    <xf numFmtId="0" fontId="27" fillId="3" borderId="0" xfId="0" applyFont="1" applyFill="1"/>
    <xf numFmtId="0" fontId="4" fillId="0" borderId="16" xfId="0" applyFont="1" applyBorder="1" applyAlignment="1">
      <alignment horizontal="left" vertical="center"/>
    </xf>
    <xf numFmtId="0" fontId="27" fillId="2" borderId="0" xfId="0" applyFont="1" applyFill="1" applyAlignment="1">
      <alignment horizontal="left" vertical="center"/>
    </xf>
    <xf numFmtId="0" fontId="27" fillId="2" borderId="0" xfId="0" applyFont="1" applyFill="1" applyAlignment="1">
      <alignment vertical="center"/>
    </xf>
    <xf numFmtId="0" fontId="4" fillId="2" borderId="0" xfId="0" applyFont="1" applyFill="1" applyAlignment="1">
      <alignment horizontal="left" vertical="center"/>
    </xf>
    <xf numFmtId="0" fontId="27" fillId="2" borderId="15" xfId="0" applyFont="1" applyFill="1" applyBorder="1" applyAlignment="1">
      <alignment horizontal="center" vertical="center"/>
    </xf>
    <xf numFmtId="0" fontId="5" fillId="2" borderId="16" xfId="0" applyFont="1" applyFill="1" applyBorder="1" applyAlignment="1">
      <alignment horizontal="left" wrapText="1"/>
    </xf>
    <xf numFmtId="0" fontId="6" fillId="2" borderId="0" xfId="0" applyFont="1" applyFill="1" applyAlignment="1" applyProtection="1">
      <alignment horizontal="left" wrapText="1"/>
      <protection locked="0"/>
    </xf>
    <xf numFmtId="0" fontId="5" fillId="2" borderId="0" xfId="0" applyFont="1" applyFill="1" applyAlignment="1">
      <alignment horizontal="left" wrapText="1"/>
    </xf>
    <xf numFmtId="164" fontId="27" fillId="2" borderId="0" xfId="0" applyNumberFormat="1" applyFont="1" applyFill="1" applyProtection="1">
      <protection locked="0"/>
    </xf>
    <xf numFmtId="0" fontId="5" fillId="2" borderId="15" xfId="0" applyFont="1" applyFill="1" applyBorder="1" applyAlignment="1">
      <alignment horizontal="left" wrapText="1"/>
    </xf>
    <xf numFmtId="0" fontId="6" fillId="2" borderId="0" xfId="0" applyFont="1" applyFill="1" applyAlignment="1">
      <alignment horizontal="left" wrapText="1"/>
    </xf>
    <xf numFmtId="0" fontId="8" fillId="2" borderId="0" xfId="0" applyFont="1" applyFill="1" applyAlignment="1">
      <alignment horizontal="left" vertical="top"/>
    </xf>
    <xf numFmtId="0" fontId="5" fillId="2" borderId="0" xfId="0" applyFont="1" applyFill="1" applyAlignment="1">
      <alignment horizontal="left" vertical="top"/>
    </xf>
    <xf numFmtId="164" fontId="27" fillId="2" borderId="0" xfId="0" applyNumberFormat="1" applyFont="1" applyFill="1" applyAlignment="1">
      <alignment horizontal="left" vertical="top"/>
    </xf>
    <xf numFmtId="0" fontId="27" fillId="0" borderId="0" xfId="0" applyFont="1" applyAlignment="1">
      <alignment horizontal="left"/>
    </xf>
    <xf numFmtId="20" fontId="7" fillId="2" borderId="0" xfId="0" applyNumberFormat="1" applyFont="1" applyFill="1" applyAlignment="1">
      <alignment horizontal="left" vertical="top"/>
    </xf>
    <xf numFmtId="20" fontId="7" fillId="2" borderId="15" xfId="0" applyNumberFormat="1" applyFont="1" applyFill="1" applyBorder="1" applyAlignment="1">
      <alignment horizontal="left" vertical="top"/>
    </xf>
    <xf numFmtId="0" fontId="5" fillId="2" borderId="16" xfId="0" applyFont="1" applyFill="1" applyBorder="1" applyAlignment="1">
      <alignment horizontal="left" vertical="top" wrapText="1"/>
    </xf>
    <xf numFmtId="0" fontId="6" fillId="2" borderId="0" xfId="0" applyFont="1" applyFill="1" applyAlignment="1" applyProtection="1">
      <alignment horizontal="left" vertical="center" wrapText="1"/>
      <protection locked="0"/>
    </xf>
    <xf numFmtId="0" fontId="5" fillId="2" borderId="0" xfId="0" applyFont="1" applyFill="1" applyAlignment="1">
      <alignment horizontal="left" vertical="top" wrapText="1"/>
    </xf>
    <xf numFmtId="0" fontId="5" fillId="2" borderId="16" xfId="0" applyFont="1" applyFill="1" applyBorder="1" applyAlignment="1">
      <alignment horizontal="left" vertical="center" wrapText="1"/>
    </xf>
    <xf numFmtId="0" fontId="6" fillId="2" borderId="0" xfId="0" applyFont="1" applyFill="1" applyAlignment="1">
      <alignment horizontal="left" vertical="center" wrapText="1"/>
    </xf>
    <xf numFmtId="0" fontId="5" fillId="2" borderId="0" xfId="0" applyFont="1" applyFill="1" applyAlignment="1">
      <alignment horizontal="left" vertical="center" wrapText="1"/>
    </xf>
    <xf numFmtId="0" fontId="4" fillId="2" borderId="16" xfId="0" applyFont="1" applyFill="1" applyBorder="1"/>
    <xf numFmtId="0" fontId="4" fillId="2" borderId="0" xfId="0" applyFont="1" applyFill="1" applyAlignment="1">
      <alignment vertical="top"/>
    </xf>
    <xf numFmtId="0" fontId="4" fillId="2" borderId="0" xfId="0" applyFont="1" applyFill="1" applyAlignment="1">
      <alignment vertical="top" wrapText="1"/>
    </xf>
    <xf numFmtId="0" fontId="9" fillId="2" borderId="0" xfId="0" applyFont="1" applyFill="1" applyAlignment="1">
      <alignment horizontal="center" wrapText="1"/>
    </xf>
    <xf numFmtId="0" fontId="5" fillId="2" borderId="0" xfId="0" applyFont="1" applyFill="1" applyAlignment="1">
      <alignment vertical="top" wrapText="1"/>
    </xf>
    <xf numFmtId="0" fontId="5" fillId="2" borderId="15" xfId="0" applyFont="1" applyFill="1" applyBorder="1" applyAlignment="1">
      <alignment horizontal="center" wrapText="1"/>
    </xf>
    <xf numFmtId="0" fontId="27" fillId="0" borderId="16" xfId="0" applyFont="1" applyBorder="1" applyAlignment="1">
      <alignment horizontal="left" vertical="top"/>
    </xf>
    <xf numFmtId="0" fontId="5" fillId="2" borderId="0" xfId="0" applyFont="1" applyFill="1"/>
    <xf numFmtId="0" fontId="5" fillId="2" borderId="0" xfId="0" applyFont="1" applyFill="1" applyAlignment="1">
      <alignment vertical="top"/>
    </xf>
    <xf numFmtId="4" fontId="5" fillId="3" borderId="0" xfId="0" applyNumberFormat="1" applyFont="1" applyFill="1" applyAlignment="1">
      <alignment vertical="top" wrapText="1"/>
    </xf>
    <xf numFmtId="0" fontId="3" fillId="2" borderId="15" xfId="0" applyFont="1" applyFill="1" applyBorder="1" applyAlignment="1">
      <alignment horizontal="center" wrapText="1"/>
    </xf>
    <xf numFmtId="0" fontId="5" fillId="2" borderId="16" xfId="0" applyFont="1" applyFill="1" applyBorder="1"/>
    <xf numFmtId="0" fontId="27" fillId="0" borderId="0" xfId="0" applyFont="1" applyAlignment="1">
      <alignment horizontal="left" vertical="top"/>
    </xf>
    <xf numFmtId="0" fontId="6" fillId="3" borderId="0" xfId="0" applyFont="1" applyFill="1"/>
    <xf numFmtId="4" fontId="5" fillId="0" borderId="0" xfId="0" applyNumberFormat="1" applyFont="1" applyAlignment="1">
      <alignment vertical="top" wrapText="1"/>
    </xf>
    <xf numFmtId="0" fontId="3" fillId="2" borderId="0" xfId="0" applyFont="1" applyFill="1" applyAlignment="1">
      <alignment vertical="top" wrapText="1"/>
    </xf>
    <xf numFmtId="0" fontId="12" fillId="2" borderId="0" xfId="0" applyFont="1" applyFill="1"/>
    <xf numFmtId="0" fontId="5" fillId="0" borderId="0" xfId="0" applyFont="1" applyAlignment="1">
      <alignment horizontal="left" vertical="top"/>
    </xf>
    <xf numFmtId="0" fontId="5" fillId="0" borderId="0" xfId="0" applyFont="1" applyAlignment="1">
      <alignment vertical="top"/>
    </xf>
    <xf numFmtId="0" fontId="5" fillId="2" borderId="16" xfId="0" applyFont="1" applyFill="1" applyBorder="1" applyAlignment="1">
      <alignment vertical="top" wrapText="1"/>
    </xf>
    <xf numFmtId="0" fontId="6" fillId="2" borderId="0" xfId="0" applyFont="1" applyFill="1" applyAlignment="1">
      <alignment vertical="top" wrapText="1"/>
    </xf>
    <xf numFmtId="0" fontId="5" fillId="2" borderId="0" xfId="0" applyFont="1" applyFill="1" applyAlignment="1">
      <alignment horizontal="center" vertical="top" wrapText="1"/>
    </xf>
    <xf numFmtId="0" fontId="5" fillId="2" borderId="0" xfId="0" applyFont="1" applyFill="1" applyAlignment="1">
      <alignment horizontal="left"/>
    </xf>
    <xf numFmtId="4" fontId="13" fillId="3" borderId="0" xfId="0" applyNumberFormat="1" applyFont="1" applyFill="1" applyAlignment="1">
      <alignment vertical="top"/>
    </xf>
    <xf numFmtId="0" fontId="5" fillId="2" borderId="15" xfId="0" applyFont="1" applyFill="1" applyBorder="1" applyAlignment="1">
      <alignment horizontal="left" vertical="top" wrapText="1"/>
    </xf>
    <xf numFmtId="2" fontId="5" fillId="2" borderId="0" xfId="0" applyNumberFormat="1" applyFont="1" applyFill="1"/>
    <xf numFmtId="0" fontId="27" fillId="2" borderId="16" xfId="0" applyFont="1" applyFill="1" applyBorder="1"/>
    <xf numFmtId="0" fontId="9" fillId="2" borderId="16" xfId="0" applyFont="1" applyFill="1" applyBorder="1" applyAlignment="1">
      <alignment vertical="top" wrapText="1"/>
    </xf>
    <xf numFmtId="0" fontId="9" fillId="2" borderId="0" xfId="0" applyFont="1" applyFill="1" applyAlignment="1">
      <alignment vertical="top" wrapText="1"/>
    </xf>
    <xf numFmtId="0" fontId="9" fillId="2" borderId="0" xfId="0" applyFont="1" applyFill="1" applyAlignment="1">
      <alignment horizontal="left"/>
    </xf>
    <xf numFmtId="0" fontId="4" fillId="2" borderId="0" xfId="0" applyFont="1" applyFill="1" applyAlignment="1">
      <alignment wrapText="1"/>
    </xf>
    <xf numFmtId="0" fontId="5" fillId="2" borderId="0" xfId="0" applyFont="1" applyFill="1" applyAlignment="1">
      <alignment wrapText="1"/>
    </xf>
    <xf numFmtId="0" fontId="27" fillId="2" borderId="0" xfId="0" applyFont="1" applyFill="1" applyAlignment="1">
      <alignment horizontal="left"/>
    </xf>
    <xf numFmtId="0" fontId="6" fillId="2" borderId="15" xfId="0" applyFont="1" applyFill="1" applyBorder="1" applyAlignment="1">
      <alignment horizontal="center"/>
    </xf>
    <xf numFmtId="0" fontId="9" fillId="2" borderId="0" xfId="0" applyFont="1" applyFill="1" applyAlignment="1">
      <alignment vertical="top"/>
    </xf>
    <xf numFmtId="0" fontId="27" fillId="2" borderId="16" xfId="0" applyFont="1" applyFill="1" applyBorder="1" applyAlignment="1">
      <alignment horizontal="left" vertical="top"/>
    </xf>
    <xf numFmtId="0" fontId="4" fillId="2" borderId="15" xfId="0" applyFont="1" applyFill="1" applyBorder="1" applyAlignment="1">
      <alignment horizontal="center"/>
    </xf>
    <xf numFmtId="0" fontId="15" fillId="2" borderId="0" xfId="0" applyFont="1" applyFill="1" applyAlignment="1">
      <alignment horizontal="left"/>
    </xf>
    <xf numFmtId="0" fontId="14" fillId="2" borderId="0" xfId="0" applyFont="1" applyFill="1" applyAlignment="1">
      <alignment horizontal="center"/>
    </xf>
    <xf numFmtId="0" fontId="9" fillId="2" borderId="16" xfId="0" applyFont="1" applyFill="1" applyBorder="1" applyAlignment="1">
      <alignment vertical="top"/>
    </xf>
    <xf numFmtId="0" fontId="5" fillId="2" borderId="16" xfId="0" applyFont="1" applyFill="1" applyBorder="1" applyAlignment="1">
      <alignment vertical="top"/>
    </xf>
    <xf numFmtId="0" fontId="5" fillId="2" borderId="15" xfId="0" applyFont="1" applyFill="1" applyBorder="1" applyAlignment="1">
      <alignment horizontal="center"/>
    </xf>
    <xf numFmtId="0" fontId="4" fillId="2" borderId="16" xfId="0" applyFont="1" applyFill="1" applyBorder="1" applyAlignment="1">
      <alignment vertical="top"/>
    </xf>
    <xf numFmtId="0" fontId="6" fillId="2" borderId="0" xfId="0" applyFont="1" applyFill="1" applyAlignment="1" applyProtection="1">
      <alignment vertical="top"/>
      <protection locked="0"/>
    </xf>
    <xf numFmtId="0" fontId="6" fillId="2" borderId="0" xfId="0" applyFont="1" applyFill="1" applyAlignment="1">
      <alignment vertical="top"/>
    </xf>
    <xf numFmtId="0" fontId="5" fillId="2" borderId="0" xfId="0" applyFont="1" applyFill="1" applyAlignment="1">
      <alignment horizontal="right"/>
    </xf>
    <xf numFmtId="0" fontId="9" fillId="2" borderId="14" xfId="0" applyFont="1" applyFill="1" applyBorder="1" applyAlignment="1">
      <alignment horizontal="center" vertical="top"/>
    </xf>
    <xf numFmtId="0" fontId="5" fillId="2" borderId="19" xfId="0" applyFont="1" applyFill="1" applyBorder="1" applyAlignment="1">
      <alignment horizontal="center"/>
    </xf>
    <xf numFmtId="0" fontId="5" fillId="2" borderId="14" xfId="0" applyFont="1" applyFill="1" applyBorder="1" applyAlignment="1">
      <alignment vertical="top"/>
    </xf>
    <xf numFmtId="0" fontId="5" fillId="4" borderId="1" xfId="0" applyFont="1" applyFill="1" applyBorder="1" applyAlignment="1" applyProtection="1">
      <alignment vertical="top"/>
      <protection locked="0"/>
    </xf>
    <xf numFmtId="0" fontId="27" fillId="4" borderId="1" xfId="0" applyFont="1" applyFill="1" applyBorder="1" applyProtection="1">
      <protection locked="0"/>
    </xf>
    <xf numFmtId="0" fontId="5" fillId="2" borderId="1" xfId="0" applyFont="1" applyFill="1" applyBorder="1" applyAlignment="1">
      <alignment vertical="top"/>
    </xf>
    <xf numFmtId="0" fontId="27" fillId="4" borderId="1" xfId="0" applyFont="1" applyFill="1" applyBorder="1" applyAlignment="1" applyProtection="1">
      <alignment horizontal="left" vertical="top"/>
      <protection locked="0"/>
    </xf>
    <xf numFmtId="0" fontId="27" fillId="0" borderId="1" xfId="0" applyFont="1" applyBorder="1" applyAlignment="1" applyProtection="1">
      <alignment horizontal="left" vertical="top"/>
      <protection locked="0"/>
    </xf>
    <xf numFmtId="0" fontId="27" fillId="2" borderId="19" xfId="0" applyFont="1" applyFill="1" applyBorder="1" applyAlignment="1">
      <alignment horizontal="center"/>
    </xf>
    <xf numFmtId="0" fontId="16"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5" fillId="0" borderId="15" xfId="0" applyFont="1" applyBorder="1" applyAlignment="1">
      <alignment vertical="center"/>
    </xf>
    <xf numFmtId="0" fontId="9" fillId="0" borderId="16" xfId="0" applyFont="1" applyBorder="1" applyAlignment="1">
      <alignment vertical="top"/>
    </xf>
    <xf numFmtId="0" fontId="5" fillId="0" borderId="16" xfId="0" applyFont="1" applyBorder="1" applyAlignment="1">
      <alignment vertical="center" wrapText="1"/>
    </xf>
    <xf numFmtId="0" fontId="5" fillId="0" borderId="15" xfId="0" applyFont="1" applyBorder="1"/>
    <xf numFmtId="0" fontId="28" fillId="0" borderId="16" xfId="0" applyFont="1" applyBorder="1" applyAlignment="1">
      <alignment vertical="top"/>
    </xf>
    <xf numFmtId="0" fontId="4" fillId="0" borderId="16" xfId="0" applyFont="1" applyBorder="1" applyAlignment="1">
      <alignment vertical="center"/>
    </xf>
    <xf numFmtId="0" fontId="4" fillId="0" borderId="15" xfId="0" applyFont="1" applyBorder="1" applyAlignment="1">
      <alignment vertical="center"/>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19" fillId="0" borderId="16" xfId="0" applyFont="1" applyBorder="1" applyAlignment="1">
      <alignment horizontal="center" vertical="center" wrapText="1"/>
    </xf>
    <xf numFmtId="0" fontId="20" fillId="0" borderId="16" xfId="0" applyFont="1" applyBorder="1" applyAlignment="1">
      <alignment horizontal="center" vertical="top"/>
    </xf>
    <xf numFmtId="0" fontId="5" fillId="0" borderId="15" xfId="0" applyFont="1" applyBorder="1" applyAlignment="1">
      <alignment horizontal="justify" vertical="center" wrapText="1"/>
    </xf>
    <xf numFmtId="0" fontId="19" fillId="0" borderId="0" xfId="0" applyFont="1" applyAlignment="1">
      <alignment vertical="center"/>
    </xf>
    <xf numFmtId="0" fontId="26" fillId="0" borderId="0" xfId="0" applyFont="1" applyAlignment="1">
      <alignment vertical="center"/>
    </xf>
    <xf numFmtId="0" fontId="26" fillId="0" borderId="15" xfId="0" applyFont="1" applyBorder="1" applyAlignment="1">
      <alignment vertical="center"/>
    </xf>
    <xf numFmtId="0" fontId="5" fillId="0" borderId="16" xfId="0" applyFont="1" applyBorder="1" applyAlignment="1">
      <alignment horizontal="left" vertical="center"/>
    </xf>
    <xf numFmtId="0" fontId="20" fillId="0" borderId="16" xfId="0" applyFont="1" applyBorder="1" applyAlignment="1">
      <alignment vertical="center"/>
    </xf>
    <xf numFmtId="0" fontId="20" fillId="0" borderId="0" xfId="0" applyFont="1" applyAlignment="1">
      <alignment horizontal="left" vertical="center"/>
    </xf>
    <xf numFmtId="0" fontId="5" fillId="0" borderId="16" xfId="0" applyFont="1" applyBorder="1" applyAlignment="1">
      <alignment horizontal="justify" vertical="center"/>
    </xf>
    <xf numFmtId="0" fontId="5" fillId="0" borderId="16" xfId="0" applyFont="1" applyBorder="1" applyAlignment="1">
      <alignment horizontal="center" vertical="center"/>
    </xf>
    <xf numFmtId="168" fontId="5" fillId="0" borderId="0" xfId="0" applyNumberFormat="1" applyFont="1" applyAlignment="1">
      <alignment horizontal="right" vertical="center"/>
    </xf>
    <xf numFmtId="0" fontId="26" fillId="0" borderId="0" xfId="0" applyFont="1" applyAlignment="1">
      <alignment vertical="center" wrapText="1"/>
    </xf>
    <xf numFmtId="0" fontId="26" fillId="0" borderId="15" xfId="0" applyFont="1" applyBorder="1" applyAlignment="1">
      <alignment vertical="center" wrapText="1"/>
    </xf>
    <xf numFmtId="0" fontId="20" fillId="0" borderId="16" xfId="0" applyFont="1" applyBorder="1" applyAlignment="1">
      <alignment horizontal="center" vertical="top" wrapText="1"/>
    </xf>
    <xf numFmtId="0" fontId="5" fillId="0" borderId="15" xfId="0" applyFont="1" applyBorder="1" applyAlignment="1">
      <alignment horizontal="justify" wrapText="1"/>
    </xf>
    <xf numFmtId="0" fontId="5" fillId="0" borderId="1" xfId="0" applyFont="1" applyBorder="1"/>
    <xf numFmtId="0" fontId="5" fillId="0" borderId="19" xfId="0" applyFont="1" applyBorder="1"/>
    <xf numFmtId="0" fontId="16" fillId="0" borderId="11" xfId="0" applyFont="1" applyBorder="1" applyAlignment="1">
      <alignment vertical="top"/>
    </xf>
    <xf numFmtId="0" fontId="1" fillId="0" borderId="12" xfId="0" applyFont="1" applyBorder="1" applyAlignment="1">
      <alignment vertical="top"/>
    </xf>
    <xf numFmtId="0" fontId="1" fillId="0" borderId="13" xfId="0" applyFont="1" applyBorder="1" applyAlignment="1">
      <alignment vertical="top"/>
    </xf>
    <xf numFmtId="0" fontId="16" fillId="0" borderId="16" xfId="0" applyFont="1" applyBorder="1" applyAlignment="1">
      <alignment vertical="top"/>
    </xf>
    <xf numFmtId="0" fontId="1" fillId="0" borderId="0" xfId="0" applyFont="1" applyAlignment="1">
      <alignment vertical="top"/>
    </xf>
    <xf numFmtId="0" fontId="1" fillId="0" borderId="15" xfId="0" applyFont="1" applyBorder="1" applyAlignment="1">
      <alignment vertical="top"/>
    </xf>
    <xf numFmtId="0" fontId="18" fillId="0" borderId="16" xfId="0" applyFont="1" applyBorder="1" applyAlignment="1">
      <alignment horizontal="left" vertical="top"/>
    </xf>
    <xf numFmtId="0" fontId="11" fillId="0" borderId="0" xfId="0" applyFont="1" applyAlignment="1">
      <alignment vertical="top"/>
    </xf>
    <xf numFmtId="0" fontId="11" fillId="0" borderId="15" xfId="0" applyFont="1" applyBorder="1" applyAlignment="1">
      <alignment vertical="top"/>
    </xf>
    <xf numFmtId="0" fontId="4" fillId="0" borderId="16" xfId="0" applyFont="1" applyBorder="1" applyAlignment="1">
      <alignment horizontal="left" vertical="top"/>
    </xf>
    <xf numFmtId="0" fontId="5" fillId="0" borderId="15" xfId="0" applyFont="1" applyBorder="1" applyAlignment="1">
      <alignment vertical="top"/>
    </xf>
    <xf numFmtId="0" fontId="5" fillId="0" borderId="16" xfId="0" applyFont="1" applyBorder="1" applyAlignment="1">
      <alignment vertical="top"/>
    </xf>
    <xf numFmtId="0" fontId="5" fillId="0" borderId="16" xfId="0" applyFont="1" applyBorder="1" applyAlignment="1">
      <alignment vertical="top" wrapText="1"/>
    </xf>
    <xf numFmtId="0" fontId="11" fillId="0" borderId="0" xfId="0" applyFont="1" applyAlignment="1">
      <alignment vertical="top" wrapText="1"/>
    </xf>
    <xf numFmtId="0" fontId="11" fillId="0" borderId="15" xfId="0" applyFont="1" applyBorder="1" applyAlignment="1">
      <alignment vertical="top" wrapText="1"/>
    </xf>
    <xf numFmtId="0" fontId="11" fillId="0" borderId="16" xfId="0" applyFont="1" applyBorder="1" applyAlignment="1">
      <alignment vertical="top"/>
    </xf>
    <xf numFmtId="0" fontId="28" fillId="0" borderId="16" xfId="0" applyFont="1" applyBorder="1" applyAlignment="1">
      <alignment vertical="top" wrapText="1"/>
    </xf>
    <xf numFmtId="0" fontId="5" fillId="0" borderId="14" xfId="0" applyFont="1" applyBorder="1" applyAlignment="1">
      <alignment vertical="top"/>
    </xf>
    <xf numFmtId="0" fontId="11" fillId="0" borderId="1" xfId="0" applyFont="1" applyBorder="1" applyAlignment="1">
      <alignment vertical="top"/>
    </xf>
    <xf numFmtId="0" fontId="11" fillId="0" borderId="19" xfId="0" applyFont="1" applyBorder="1" applyAlignment="1">
      <alignment vertical="top"/>
    </xf>
    <xf numFmtId="0" fontId="5" fillId="2" borderId="1" xfId="0" applyFont="1" applyFill="1" applyBorder="1" applyAlignment="1">
      <alignment vertical="top" wrapText="1"/>
    </xf>
    <xf numFmtId="0" fontId="11" fillId="2" borderId="1" xfId="0" applyFont="1" applyFill="1" applyBorder="1" applyAlignment="1">
      <alignment horizontal="center" vertical="top"/>
    </xf>
    <xf numFmtId="0" fontId="6" fillId="4" borderId="2" xfId="0" applyFont="1" applyFill="1" applyBorder="1" applyAlignment="1" applyProtection="1">
      <alignment horizontal="left"/>
      <protection locked="0"/>
    </xf>
    <xf numFmtId="0" fontId="6" fillId="4" borderId="17" xfId="0" applyFont="1" applyFill="1" applyBorder="1" applyAlignment="1" applyProtection="1">
      <alignment horizontal="left"/>
      <protection locked="0"/>
    </xf>
    <xf numFmtId="0" fontId="6" fillId="4" borderId="3" xfId="0" applyFont="1" applyFill="1" applyBorder="1" applyAlignment="1" applyProtection="1">
      <alignment horizontal="left"/>
      <protection locked="0"/>
    </xf>
    <xf numFmtId="0" fontId="6" fillId="4" borderId="18" xfId="0" applyFont="1" applyFill="1" applyBorder="1" applyAlignment="1" applyProtection="1">
      <alignment horizontal="left"/>
      <protection locked="0"/>
    </xf>
    <xf numFmtId="0" fontId="6" fillId="4" borderId="2" xfId="0" applyFont="1" applyFill="1" applyBorder="1" applyAlignment="1" applyProtection="1">
      <alignment horizontal="center" vertical="top"/>
      <protection locked="0"/>
    </xf>
    <xf numFmtId="0" fontId="5" fillId="4" borderId="2" xfId="0" applyFont="1" applyFill="1" applyBorder="1" applyAlignment="1" applyProtection="1">
      <alignment horizontal="left" vertical="top"/>
      <protection locked="0"/>
    </xf>
    <xf numFmtId="0" fontId="6" fillId="4" borderId="2" xfId="0" applyFont="1" applyFill="1" applyBorder="1" applyAlignment="1" applyProtection="1">
      <alignment horizontal="left" vertical="center" wrapText="1"/>
      <protection locked="0"/>
    </xf>
    <xf numFmtId="0" fontId="6" fillId="4" borderId="17" xfId="0" applyFont="1" applyFill="1" applyBorder="1" applyAlignment="1" applyProtection="1">
      <alignment horizontal="left" vertical="center" wrapText="1"/>
      <protection locked="0"/>
    </xf>
    <xf numFmtId="49" fontId="6" fillId="2" borderId="4" xfId="0" applyNumberFormat="1" applyFont="1" applyFill="1" applyBorder="1" applyAlignment="1">
      <alignment horizontal="left" vertical="center"/>
    </xf>
    <xf numFmtId="0" fontId="7" fillId="4" borderId="3" xfId="0" applyFont="1" applyFill="1" applyBorder="1" applyAlignment="1" applyProtection="1">
      <alignment horizontal="left" vertical="center"/>
      <protection locked="0"/>
    </xf>
    <xf numFmtId="0" fontId="7" fillId="4" borderId="18" xfId="0" applyFont="1" applyFill="1" applyBorder="1" applyAlignment="1" applyProtection="1">
      <alignment horizontal="left" vertical="center"/>
      <protection locked="0"/>
    </xf>
    <xf numFmtId="0" fontId="6" fillId="2" borderId="1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9" xfId="0" applyFont="1" applyFill="1" applyBorder="1" applyAlignment="1">
      <alignment horizontal="center" vertical="center"/>
    </xf>
    <xf numFmtId="4" fontId="5" fillId="4" borderId="20" xfId="1" applyNumberFormat="1" applyFont="1" applyFill="1" applyBorder="1" applyAlignment="1" applyProtection="1">
      <alignment horizontal="left" wrapText="1"/>
      <protection locked="0"/>
    </xf>
    <xf numFmtId="4" fontId="5" fillId="4" borderId="2" xfId="1" applyNumberFormat="1" applyFont="1" applyFill="1" applyBorder="1" applyAlignment="1" applyProtection="1">
      <alignment horizontal="left" wrapText="1"/>
      <protection locked="0"/>
    </xf>
    <xf numFmtId="4" fontId="11" fillId="4" borderId="20" xfId="1" applyNumberFormat="1" applyFont="1" applyFill="1" applyBorder="1" applyAlignment="1" applyProtection="1">
      <alignment horizontal="left" vertical="top" wrapText="1"/>
      <protection locked="0"/>
    </xf>
    <xf numFmtId="4" fontId="11" fillId="4" borderId="2" xfId="1" applyNumberFormat="1" applyFont="1" applyFill="1" applyBorder="1" applyAlignment="1" applyProtection="1">
      <alignment horizontal="left" vertical="top" wrapText="1"/>
      <protection locked="0"/>
    </xf>
    <xf numFmtId="4" fontId="5" fillId="4" borderId="20" xfId="1" applyNumberFormat="1" applyFont="1" applyFill="1" applyBorder="1" applyAlignment="1" applyProtection="1">
      <alignment wrapText="1"/>
      <protection locked="0"/>
    </xf>
    <xf numFmtId="4" fontId="5" fillId="4" borderId="2" xfId="1" applyNumberFormat="1" applyFont="1" applyFill="1" applyBorder="1" applyAlignment="1" applyProtection="1">
      <alignment wrapText="1"/>
      <protection locked="0"/>
    </xf>
    <xf numFmtId="0" fontId="5" fillId="4" borderId="16" xfId="0" applyFont="1" applyFill="1" applyBorder="1" applyAlignment="1" applyProtection="1">
      <alignment horizontal="left"/>
      <protection locked="0"/>
    </xf>
    <xf numFmtId="0" fontId="5" fillId="4" borderId="0" xfId="0" applyFont="1" applyFill="1" applyAlignment="1" applyProtection="1">
      <alignment horizontal="left"/>
      <protection locked="0"/>
    </xf>
    <xf numFmtId="0" fontId="11" fillId="0" borderId="0" xfId="0" applyFont="1" applyAlignment="1">
      <alignment horizontal="justify" vertical="top"/>
    </xf>
    <xf numFmtId="0" fontId="11" fillId="0" borderId="15" xfId="0" applyFont="1" applyBorder="1" applyAlignment="1">
      <alignment horizontal="justify" vertical="top"/>
    </xf>
    <xf numFmtId="0" fontId="11" fillId="0" borderId="0" xfId="0" applyFont="1" applyAlignment="1">
      <alignment horizontal="justify" vertical="top" wrapText="1"/>
    </xf>
    <xf numFmtId="0" fontId="11" fillId="0" borderId="15" xfId="0" applyFont="1" applyBorder="1" applyAlignment="1">
      <alignment horizontal="justify" vertical="top" wrapText="1"/>
    </xf>
    <xf numFmtId="0" fontId="28" fillId="0" borderId="16" xfId="0" applyFont="1" applyBorder="1" applyAlignment="1">
      <alignment horizontal="left" vertical="top" wrapText="1"/>
    </xf>
    <xf numFmtId="0" fontId="28" fillId="0" borderId="0" xfId="0" applyFont="1" applyAlignment="1">
      <alignment horizontal="left" vertical="top" wrapText="1"/>
    </xf>
    <xf numFmtId="0" fontId="28" fillId="0" borderId="15" xfId="0" applyFont="1" applyBorder="1" applyAlignment="1">
      <alignment horizontal="left" vertical="top" wrapText="1"/>
    </xf>
    <xf numFmtId="0" fontId="5" fillId="0" borderId="0" xfId="0" applyFont="1" applyAlignment="1">
      <alignment horizontal="justify" vertical="top" wrapText="1"/>
    </xf>
    <xf numFmtId="0" fontId="5" fillId="0" borderId="0" xfId="0" applyFont="1" applyAlignment="1">
      <alignment horizontal="justify" vertical="top" wrapText="1" shrinkToFit="1"/>
    </xf>
    <xf numFmtId="0" fontId="11" fillId="0" borderId="0" xfId="0" applyFont="1" applyAlignment="1">
      <alignment horizontal="justify" vertical="top" wrapText="1" shrinkToFit="1"/>
    </xf>
    <xf numFmtId="0" fontId="11" fillId="0" borderId="15" xfId="0" applyFont="1" applyBorder="1" applyAlignment="1">
      <alignment horizontal="justify" vertical="top" wrapText="1" shrinkToFit="1"/>
    </xf>
    <xf numFmtId="0" fontId="5" fillId="0" borderId="16" xfId="0" applyFont="1" applyBorder="1" applyAlignment="1">
      <alignment horizontal="justify" vertical="top" wrapText="1"/>
    </xf>
    <xf numFmtId="0" fontId="5" fillId="4" borderId="16" xfId="0" applyFont="1" applyFill="1" applyBorder="1" applyAlignment="1">
      <alignment horizontal="left" vertical="top" wrapText="1"/>
    </xf>
    <xf numFmtId="0" fontId="5" fillId="4" borderId="0" xfId="0" applyFont="1" applyFill="1" applyAlignment="1">
      <alignment horizontal="left" vertical="top" wrapText="1"/>
    </xf>
    <xf numFmtId="0" fontId="5" fillId="4" borderId="15" xfId="0" applyFont="1" applyFill="1" applyBorder="1" applyAlignment="1">
      <alignment horizontal="left" vertical="top" wrapText="1"/>
    </xf>
    <xf numFmtId="0" fontId="5" fillId="0" borderId="16" xfId="0" applyFont="1" applyBorder="1"/>
    <xf numFmtId="0" fontId="5" fillId="0" borderId="0" xfId="0" applyFont="1"/>
    <xf numFmtId="0" fontId="5" fillId="0" borderId="14" xfId="0" applyFont="1" applyBorder="1"/>
    <xf numFmtId="0" fontId="5" fillId="0" borderId="1" xfId="0" applyFont="1" applyBorder="1"/>
    <xf numFmtId="0" fontId="26" fillId="0" borderId="0" xfId="0" applyFont="1" applyAlignment="1">
      <alignment horizontal="justify" vertical="top" wrapText="1"/>
    </xf>
    <xf numFmtId="0" fontId="26" fillId="0" borderId="15" xfId="0" applyFont="1" applyBorder="1" applyAlignment="1">
      <alignment horizontal="justify" vertical="top" wrapText="1"/>
    </xf>
    <xf numFmtId="0" fontId="5" fillId="0" borderId="0" xfId="0" applyFont="1" applyAlignment="1">
      <alignment horizontal="justify" vertical="center" wrapText="1"/>
    </xf>
    <xf numFmtId="0" fontId="5" fillId="0" borderId="0" xfId="0" applyFont="1" applyAlignment="1">
      <alignment horizontal="justify" vertical="center"/>
    </xf>
    <xf numFmtId="0" fontId="26" fillId="0" borderId="0" xfId="0" applyFont="1" applyAlignment="1">
      <alignment horizontal="justify" vertical="center"/>
    </xf>
    <xf numFmtId="0" fontId="26" fillId="0" borderId="15" xfId="0" applyFont="1" applyBorder="1" applyAlignment="1">
      <alignment horizontal="justify" vertical="center"/>
    </xf>
    <xf numFmtId="0" fontId="5" fillId="0" borderId="0" xfId="0" applyFont="1" applyAlignment="1">
      <alignment horizontal="justify" vertical="top"/>
    </xf>
    <xf numFmtId="0" fontId="26" fillId="0" borderId="0" xfId="0" applyFont="1" applyAlignment="1">
      <alignment horizontal="justify" vertical="top"/>
    </xf>
    <xf numFmtId="0" fontId="26" fillId="0" borderId="15" xfId="0" applyFont="1" applyBorder="1" applyAlignment="1">
      <alignment horizontal="justify" vertical="top"/>
    </xf>
    <xf numFmtId="0" fontId="5" fillId="0" borderId="0" xfId="0" applyFont="1" applyAlignment="1">
      <alignment horizontal="left" vertical="center" wrapText="1"/>
    </xf>
    <xf numFmtId="0" fontId="5" fillId="0" borderId="15" xfId="0" applyFont="1" applyBorder="1" applyAlignment="1">
      <alignment horizontal="justify" vertical="top" wrapText="1"/>
    </xf>
    <xf numFmtId="0" fontId="26" fillId="0" borderId="0" xfId="0" applyFont="1" applyAlignment="1">
      <alignment horizontal="justify" vertical="center" wrapText="1"/>
    </xf>
    <xf numFmtId="0" fontId="26" fillId="0" borderId="15" xfId="0" applyFont="1" applyBorder="1" applyAlignment="1">
      <alignment horizontal="justify" vertical="center" wrapText="1"/>
    </xf>
    <xf numFmtId="0" fontId="5" fillId="0" borderId="0" xfId="0" applyFont="1" applyAlignment="1">
      <alignment horizontal="left" vertical="center"/>
    </xf>
    <xf numFmtId="0" fontId="5" fillId="0" borderId="15" xfId="0" applyFont="1" applyBorder="1" applyAlignment="1">
      <alignment horizontal="left" vertical="center"/>
    </xf>
    <xf numFmtId="0" fontId="26" fillId="0" borderId="0" xfId="0" applyFont="1" applyAlignment="1">
      <alignment horizontal="left" vertical="center"/>
    </xf>
    <xf numFmtId="0" fontId="26" fillId="0" borderId="15" xfId="0" applyFont="1" applyBorder="1" applyAlignment="1">
      <alignment horizontal="left" vertical="center"/>
    </xf>
    <xf numFmtId="0" fontId="5" fillId="0" borderId="16" xfId="0" applyFont="1" applyBorder="1" applyAlignment="1">
      <alignment horizontal="justify"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19" fillId="0" borderId="0" xfId="0" applyFont="1" applyAlignment="1">
      <alignment horizontal="left" vertical="center"/>
    </xf>
    <xf numFmtId="0" fontId="5" fillId="4" borderId="0" xfId="0" applyFont="1" applyFill="1" applyAlignment="1">
      <alignment horizontal="justify" vertical="top" wrapText="1"/>
    </xf>
    <xf numFmtId="0" fontId="26" fillId="4" borderId="0" xfId="0" applyFont="1" applyFill="1" applyAlignment="1">
      <alignment horizontal="justify" vertical="top" wrapText="1"/>
    </xf>
    <xf numFmtId="0" fontId="26" fillId="4" borderId="15" xfId="0" applyFont="1" applyFill="1" applyBorder="1" applyAlignment="1">
      <alignment horizontal="justify" vertical="top" wrapText="1"/>
    </xf>
  </cellXfs>
  <cellStyles count="2">
    <cellStyle name="Euro" xfId="1" xr:uid="{D97461C0-7D68-4A15-AFA7-992133055A95}"/>
    <cellStyle name="Standard" xfId="0" builtinId="0"/>
  </cellStyles>
  <dxfs count="2">
    <dxf>
      <fill>
        <patternFill>
          <bgColor indexed="47"/>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93345</xdr:colOff>
      <xdr:row>21</xdr:row>
      <xdr:rowOff>76200</xdr:rowOff>
    </xdr:from>
    <xdr:to>
      <xdr:col>3</xdr:col>
      <xdr:colOff>88871</xdr:colOff>
      <xdr:row>21</xdr:row>
      <xdr:rowOff>101600</xdr:rowOff>
    </xdr:to>
    <xdr:sp macro="" textlink="">
      <xdr:nvSpPr>
        <xdr:cNvPr id="2" name="Pfeil nach rechts 1">
          <a:extLst>
            <a:ext uri="{FF2B5EF4-FFF2-40B4-BE49-F238E27FC236}">
              <a16:creationId xmlns:a16="http://schemas.microsoft.com/office/drawing/2014/main" id="{EA76833C-4ECC-49FA-BA6B-F1E5E88F1617}"/>
            </a:ext>
          </a:extLst>
        </xdr:cNvPr>
        <xdr:cNvSpPr/>
      </xdr:nvSpPr>
      <xdr:spPr>
        <a:xfrm>
          <a:off x="1642745" y="4095750"/>
          <a:ext cx="230476" cy="25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twoCellAnchor>
    <xdr:from>
      <xdr:col>4</xdr:col>
      <xdr:colOff>370840</xdr:colOff>
      <xdr:row>23</xdr:row>
      <xdr:rowOff>82550</xdr:rowOff>
    </xdr:from>
    <xdr:to>
      <xdr:col>5</xdr:col>
      <xdr:colOff>25609</xdr:colOff>
      <xdr:row>23</xdr:row>
      <xdr:rowOff>104775</xdr:rowOff>
    </xdr:to>
    <xdr:sp macro="" textlink="">
      <xdr:nvSpPr>
        <xdr:cNvPr id="3" name="Pfeil nach rechts 4">
          <a:extLst>
            <a:ext uri="{FF2B5EF4-FFF2-40B4-BE49-F238E27FC236}">
              <a16:creationId xmlns:a16="http://schemas.microsoft.com/office/drawing/2014/main" id="{A2646139-1AF2-4EDE-9210-7E1841F74514}"/>
            </a:ext>
          </a:extLst>
        </xdr:cNvPr>
        <xdr:cNvSpPr/>
      </xdr:nvSpPr>
      <xdr:spPr>
        <a:xfrm>
          <a:off x="2390140" y="4495800"/>
          <a:ext cx="461219" cy="22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clientData/>
  </xdr:twoCellAnchor>
  <xdr:twoCellAnchor editAs="oneCell">
    <xdr:from>
      <xdr:col>8</xdr:col>
      <xdr:colOff>50800</xdr:colOff>
      <xdr:row>0</xdr:row>
      <xdr:rowOff>0</xdr:rowOff>
    </xdr:from>
    <xdr:to>
      <xdr:col>12</xdr:col>
      <xdr:colOff>390525</xdr:colOff>
      <xdr:row>6</xdr:row>
      <xdr:rowOff>63500</xdr:rowOff>
    </xdr:to>
    <xdr:pic>
      <xdr:nvPicPr>
        <xdr:cNvPr id="4" name="Grafik 9" descr="Eine tolle neue Partnerschaft mit dem Bayerischen Basketballverband e.V.!">
          <a:extLst>
            <a:ext uri="{FF2B5EF4-FFF2-40B4-BE49-F238E27FC236}">
              <a16:creationId xmlns:a16="http://schemas.microsoft.com/office/drawing/2014/main" id="{7A5EF4E9-8242-47B6-A046-D6F2E92AC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13200" y="0"/>
          <a:ext cx="2454275" cy="125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3E18C-42AE-4855-96A4-414CF874F362}">
  <sheetPr>
    <pageSetUpPr fitToPage="1"/>
  </sheetPr>
  <dimension ref="A1:V58"/>
  <sheetViews>
    <sheetView tabSelected="1" view="pageBreakPreview" zoomScaleNormal="100" zoomScaleSheetLayoutView="100" workbookViewId="0">
      <selection activeCell="B11" sqref="B11:E11"/>
    </sheetView>
  </sheetViews>
  <sheetFormatPr baseColWidth="10" defaultRowHeight="14.5" x14ac:dyDescent="0.35"/>
  <cols>
    <col min="1" max="1" width="14.54296875" customWidth="1"/>
    <col min="2" max="2" width="7.54296875" customWidth="1"/>
    <col min="3" max="4" width="3.453125" customWidth="1"/>
    <col min="5" max="5" width="11.54296875" customWidth="1"/>
    <col min="6" max="6" width="3.54296875" customWidth="1"/>
    <col min="7" max="7" width="11.54296875" customWidth="1"/>
    <col min="8" max="8" width="3.7265625" customWidth="1"/>
    <col min="9" max="9" width="9.7265625" customWidth="1"/>
    <col min="10" max="10" width="0" hidden="1" customWidth="1"/>
    <col min="11" max="11" width="12.81640625" customWidth="1"/>
    <col min="12" max="12" width="9.1796875" customWidth="1"/>
    <col min="13" max="13" width="9.26953125" customWidth="1"/>
    <col min="14" max="14" width="14.81640625" hidden="1" customWidth="1"/>
    <col min="15" max="22" width="0" hidden="1" customWidth="1"/>
  </cols>
  <sheetData>
    <row r="1" spans="1:22" ht="18" x14ac:dyDescent="0.35">
      <c r="A1" s="115" t="s">
        <v>0</v>
      </c>
      <c r="B1" s="116"/>
      <c r="C1" s="116"/>
      <c r="D1" s="116"/>
      <c r="E1" s="116"/>
      <c r="F1" s="116"/>
      <c r="G1" s="116"/>
      <c r="H1" s="116"/>
      <c r="I1" s="116"/>
      <c r="J1" s="116"/>
      <c r="K1" s="116"/>
      <c r="L1" s="116"/>
      <c r="M1" s="117"/>
      <c r="N1" s="38"/>
      <c r="O1" s="10"/>
      <c r="P1" s="10"/>
      <c r="Q1" s="10"/>
      <c r="R1" s="10"/>
      <c r="S1" s="10"/>
      <c r="T1" s="10"/>
      <c r="U1" s="10"/>
      <c r="V1" s="10"/>
    </row>
    <row r="2" spans="1:22" ht="15" thickBot="1" x14ac:dyDescent="0.4">
      <c r="A2" s="118" t="s">
        <v>1</v>
      </c>
      <c r="B2" s="2"/>
      <c r="C2" s="2"/>
      <c r="D2" s="2"/>
      <c r="E2" s="2"/>
      <c r="F2" s="2"/>
      <c r="G2" s="2"/>
      <c r="H2" s="2"/>
      <c r="I2" s="119"/>
      <c r="J2" s="119"/>
      <c r="K2" s="119"/>
      <c r="L2" s="120"/>
      <c r="M2" s="121"/>
      <c r="N2" s="38"/>
      <c r="O2" s="10"/>
      <c r="P2" s="10"/>
      <c r="Q2" s="10"/>
      <c r="R2" s="10"/>
      <c r="S2" s="10"/>
      <c r="T2" s="10"/>
      <c r="U2" s="10"/>
      <c r="V2" s="10"/>
    </row>
    <row r="3" spans="1:22" x14ac:dyDescent="0.35">
      <c r="A3" s="122"/>
      <c r="B3" s="119"/>
      <c r="C3" s="119"/>
      <c r="D3" s="119"/>
      <c r="E3" s="119"/>
      <c r="F3" s="119"/>
      <c r="G3" s="119"/>
      <c r="H3" s="119"/>
      <c r="I3" s="119"/>
      <c r="J3" s="119"/>
      <c r="K3" s="119"/>
      <c r="L3" s="120"/>
      <c r="M3" s="121"/>
      <c r="N3" s="38"/>
      <c r="O3" s="10"/>
      <c r="P3" s="10"/>
      <c r="Q3" s="10"/>
      <c r="R3" s="10"/>
      <c r="S3" s="10"/>
      <c r="T3" s="10"/>
      <c r="U3" s="10"/>
      <c r="V3" s="10"/>
    </row>
    <row r="4" spans="1:22" x14ac:dyDescent="0.35">
      <c r="A4" s="122"/>
      <c r="B4" s="119"/>
      <c r="C4" s="119"/>
      <c r="D4" s="119"/>
      <c r="E4" s="119"/>
      <c r="F4" s="119"/>
      <c r="G4" s="119"/>
      <c r="H4" s="119"/>
      <c r="I4" s="119"/>
      <c r="J4" s="119"/>
      <c r="K4" s="119"/>
      <c r="L4" s="120"/>
      <c r="M4" s="121"/>
      <c r="N4" s="38"/>
      <c r="O4" s="10"/>
      <c r="P4" s="10"/>
      <c r="Q4" s="10"/>
      <c r="R4" s="10"/>
      <c r="S4" s="10"/>
      <c r="T4" s="10"/>
      <c r="U4" s="10"/>
      <c r="V4" s="10"/>
    </row>
    <row r="5" spans="1:22" ht="18" x14ac:dyDescent="0.35">
      <c r="A5" s="123" t="s">
        <v>2</v>
      </c>
      <c r="B5" s="124"/>
      <c r="C5" s="125"/>
      <c r="D5" s="126"/>
      <c r="E5" s="127"/>
      <c r="F5" s="126"/>
      <c r="G5" s="128"/>
      <c r="H5" s="128"/>
      <c r="I5" s="128"/>
      <c r="J5" s="126"/>
      <c r="K5" s="126"/>
      <c r="L5" s="126"/>
      <c r="M5" s="129"/>
      <c r="N5" s="38"/>
      <c r="O5" s="10"/>
      <c r="P5" s="10"/>
      <c r="Q5" s="10"/>
      <c r="R5" s="10"/>
      <c r="S5" s="10"/>
      <c r="T5" s="10"/>
      <c r="U5" s="10"/>
      <c r="V5" s="10"/>
    </row>
    <row r="6" spans="1:22" ht="12.65" customHeight="1" x14ac:dyDescent="0.35">
      <c r="A6" s="130" t="s">
        <v>82</v>
      </c>
      <c r="B6" s="131"/>
      <c r="C6" s="132"/>
      <c r="D6" s="131"/>
      <c r="E6" s="131"/>
      <c r="F6" s="131"/>
      <c r="G6" s="131"/>
      <c r="H6" s="131"/>
      <c r="I6" s="131"/>
      <c r="J6" s="128"/>
      <c r="K6" s="128"/>
      <c r="L6" s="128"/>
      <c r="M6" s="129"/>
      <c r="N6" s="3" t="s">
        <v>51</v>
      </c>
      <c r="O6" s="10"/>
      <c r="P6" s="10"/>
      <c r="Q6" s="10"/>
      <c r="R6" s="10"/>
      <c r="S6" s="10"/>
      <c r="T6" s="10"/>
      <c r="U6" s="10"/>
      <c r="V6" s="10"/>
    </row>
    <row r="7" spans="1:22" x14ac:dyDescent="0.35">
      <c r="A7" s="130"/>
      <c r="B7" s="131"/>
      <c r="C7" s="132"/>
      <c r="D7" s="131"/>
      <c r="E7" s="131"/>
      <c r="F7" s="131"/>
      <c r="G7" s="131"/>
      <c r="H7" s="131"/>
      <c r="I7" s="131"/>
      <c r="J7" s="128"/>
      <c r="K7" s="128"/>
      <c r="L7" s="128"/>
      <c r="M7" s="129"/>
      <c r="N7" s="3"/>
      <c r="O7" s="10"/>
      <c r="P7" s="10"/>
      <c r="Q7" s="10"/>
      <c r="R7" s="10"/>
      <c r="S7" s="10"/>
      <c r="T7" s="10"/>
      <c r="U7" s="10"/>
      <c r="V7" s="10"/>
    </row>
    <row r="8" spans="1:22" x14ac:dyDescent="0.35">
      <c r="A8" s="133" t="s">
        <v>3</v>
      </c>
      <c r="B8" s="134"/>
      <c r="C8" s="135"/>
      <c r="D8" s="134"/>
      <c r="E8" s="134"/>
      <c r="F8" s="134"/>
      <c r="G8" s="136"/>
      <c r="H8" s="136"/>
      <c r="I8" s="136"/>
      <c r="J8" s="136"/>
      <c r="K8" s="136"/>
      <c r="L8" s="136"/>
      <c r="M8" s="137"/>
      <c r="N8" s="5"/>
      <c r="O8" s="4" t="s">
        <v>52</v>
      </c>
      <c r="P8" s="1"/>
      <c r="Q8" s="1"/>
      <c r="R8" s="1"/>
      <c r="S8" s="1"/>
      <c r="T8" s="1"/>
      <c r="U8" s="1"/>
      <c r="V8" s="1"/>
    </row>
    <row r="9" spans="1:22" x14ac:dyDescent="0.35">
      <c r="A9" s="138" t="s">
        <v>4</v>
      </c>
      <c r="B9" s="263"/>
      <c r="C9" s="263"/>
      <c r="D9" s="263"/>
      <c r="E9" s="263"/>
      <c r="F9" s="139"/>
      <c r="G9" s="140" t="s">
        <v>5</v>
      </c>
      <c r="H9" s="6"/>
      <c r="I9" s="263"/>
      <c r="J9" s="263"/>
      <c r="K9" s="263"/>
      <c r="L9" s="263"/>
      <c r="M9" s="264"/>
      <c r="N9" s="6" t="s">
        <v>4</v>
      </c>
      <c r="O9" s="39">
        <f>IF(B9="",0,1)</f>
        <v>0</v>
      </c>
      <c r="P9" s="6" t="s">
        <v>5</v>
      </c>
      <c r="Q9" s="39">
        <f t="shared" ref="Q9:Q16" si="0">IF(I9="",0,1)</f>
        <v>0</v>
      </c>
      <c r="R9" s="40"/>
      <c r="S9" s="40"/>
      <c r="T9" s="40"/>
      <c r="U9" s="40"/>
      <c r="V9" s="40"/>
    </row>
    <row r="10" spans="1:22" x14ac:dyDescent="0.35">
      <c r="A10" s="138" t="s">
        <v>6</v>
      </c>
      <c r="B10" s="265"/>
      <c r="C10" s="265"/>
      <c r="D10" s="265"/>
      <c r="E10" s="265"/>
      <c r="F10" s="139"/>
      <c r="G10" s="140" t="s">
        <v>7</v>
      </c>
      <c r="H10" s="6"/>
      <c r="I10" s="265"/>
      <c r="J10" s="265"/>
      <c r="K10" s="265"/>
      <c r="L10" s="265"/>
      <c r="M10" s="266"/>
      <c r="N10" s="6" t="s">
        <v>6</v>
      </c>
      <c r="O10" s="39">
        <f>IF(B10="",0,1)</f>
        <v>0</v>
      </c>
      <c r="P10" s="6" t="s">
        <v>7</v>
      </c>
      <c r="Q10" s="39">
        <f t="shared" si="0"/>
        <v>0</v>
      </c>
      <c r="R10" s="40"/>
      <c r="S10" s="40"/>
      <c r="T10" s="40"/>
      <c r="U10" s="40"/>
      <c r="V10" s="40"/>
    </row>
    <row r="11" spans="1:22" x14ac:dyDescent="0.35">
      <c r="A11" s="138" t="s">
        <v>8</v>
      </c>
      <c r="B11" s="265"/>
      <c r="C11" s="265"/>
      <c r="D11" s="265"/>
      <c r="E11" s="265"/>
      <c r="F11" s="139"/>
      <c r="G11" s="140" t="s">
        <v>9</v>
      </c>
      <c r="H11" s="6"/>
      <c r="I11" s="265"/>
      <c r="J11" s="265"/>
      <c r="K11" s="265"/>
      <c r="L11" s="265"/>
      <c r="M11" s="266"/>
      <c r="N11" s="6" t="s">
        <v>8</v>
      </c>
      <c r="O11" s="39">
        <f>IF(B11="",0,1)</f>
        <v>0</v>
      </c>
      <c r="P11" s="6" t="s">
        <v>9</v>
      </c>
      <c r="Q11" s="39">
        <f t="shared" si="0"/>
        <v>0</v>
      </c>
      <c r="R11" s="40"/>
      <c r="S11" s="40"/>
      <c r="T11" s="40"/>
      <c r="U11" s="40"/>
      <c r="V11" s="40"/>
    </row>
    <row r="12" spans="1:22" ht="16" customHeight="1" x14ac:dyDescent="0.35">
      <c r="A12" s="138" t="s">
        <v>10</v>
      </c>
      <c r="B12" s="265"/>
      <c r="C12" s="265"/>
      <c r="D12" s="265"/>
      <c r="E12" s="265"/>
      <c r="F12" s="139"/>
      <c r="G12" s="140" t="s">
        <v>11</v>
      </c>
      <c r="H12" s="6"/>
      <c r="I12" s="109"/>
      <c r="J12" s="141"/>
      <c r="K12" s="140" t="s">
        <v>12</v>
      </c>
      <c r="L12" s="7"/>
      <c r="M12" s="142" t="s">
        <v>13</v>
      </c>
      <c r="N12" s="6" t="s">
        <v>10</v>
      </c>
      <c r="O12" s="39">
        <f>IF(B12="",0,1)</f>
        <v>0</v>
      </c>
      <c r="P12" s="6" t="s">
        <v>11</v>
      </c>
      <c r="Q12" s="39">
        <f t="shared" si="0"/>
        <v>0</v>
      </c>
      <c r="R12" s="6" t="s">
        <v>53</v>
      </c>
      <c r="S12" s="39">
        <f>IF(L12="",0,1)</f>
        <v>0</v>
      </c>
      <c r="T12" s="41"/>
      <c r="U12" s="41"/>
      <c r="V12" s="42"/>
    </row>
    <row r="13" spans="1:22" ht="16" customHeight="1" x14ac:dyDescent="0.35">
      <c r="A13" s="138" t="s">
        <v>14</v>
      </c>
      <c r="B13" s="265"/>
      <c r="C13" s="265"/>
      <c r="D13" s="265"/>
      <c r="E13" s="265"/>
      <c r="F13" s="139"/>
      <c r="G13" s="140" t="s">
        <v>15</v>
      </c>
      <c r="H13" s="6"/>
      <c r="I13" s="110"/>
      <c r="J13" s="141"/>
      <c r="K13" s="140" t="s">
        <v>12</v>
      </c>
      <c r="L13" s="7"/>
      <c r="M13" s="142" t="s">
        <v>13</v>
      </c>
      <c r="N13" s="6" t="s">
        <v>14</v>
      </c>
      <c r="O13" s="44">
        <f>IF(B11="",0,1)</f>
        <v>0</v>
      </c>
      <c r="P13" s="6" t="s">
        <v>15</v>
      </c>
      <c r="Q13" s="39">
        <f t="shared" si="0"/>
        <v>0</v>
      </c>
      <c r="R13" s="6" t="s">
        <v>53</v>
      </c>
      <c r="S13" s="39">
        <f>IF(L13="",0,1)</f>
        <v>0</v>
      </c>
      <c r="T13" s="41"/>
      <c r="U13" s="41"/>
      <c r="V13" s="42"/>
    </row>
    <row r="14" spans="1:22" x14ac:dyDescent="0.35">
      <c r="A14" s="138"/>
      <c r="B14" s="8"/>
      <c r="C14" s="111"/>
      <c r="D14" s="111"/>
      <c r="E14" s="111"/>
      <c r="F14" s="143"/>
      <c r="G14" s="144" t="s">
        <v>16</v>
      </c>
      <c r="H14" s="145"/>
      <c r="I14" s="146"/>
      <c r="J14" s="146"/>
      <c r="K14" s="147"/>
      <c r="L14" s="148"/>
      <c r="M14" s="149"/>
      <c r="N14" s="6"/>
      <c r="O14" s="39"/>
      <c r="P14" s="6"/>
      <c r="Q14" s="39"/>
      <c r="R14" s="6"/>
      <c r="S14" s="39"/>
      <c r="T14" s="41"/>
      <c r="U14" s="41"/>
      <c r="V14" s="42"/>
    </row>
    <row r="15" spans="1:22" x14ac:dyDescent="0.35">
      <c r="A15" s="150" t="s">
        <v>17</v>
      </c>
      <c r="B15" s="268"/>
      <c r="C15" s="268"/>
      <c r="D15" s="268"/>
      <c r="E15" s="268"/>
      <c r="F15" s="151"/>
      <c r="G15" s="152" t="s">
        <v>18</v>
      </c>
      <c r="H15" s="9"/>
      <c r="I15" s="269"/>
      <c r="J15" s="269"/>
      <c r="K15" s="269"/>
      <c r="L15" s="269"/>
      <c r="M15" s="270"/>
      <c r="N15" s="9" t="s">
        <v>17</v>
      </c>
      <c r="O15" s="44">
        <f>IF(B15="",0,1)</f>
        <v>0</v>
      </c>
      <c r="P15" s="9" t="s">
        <v>18</v>
      </c>
      <c r="Q15" s="44">
        <f t="shared" si="0"/>
        <v>0</v>
      </c>
      <c r="R15" s="45"/>
      <c r="S15" s="45"/>
      <c r="T15" s="46"/>
      <c r="U15" s="47"/>
      <c r="V15" s="48"/>
    </row>
    <row r="16" spans="1:22" x14ac:dyDescent="0.35">
      <c r="A16" s="153"/>
      <c r="B16" s="271"/>
      <c r="C16" s="271"/>
      <c r="D16" s="271"/>
      <c r="E16" s="271"/>
      <c r="F16" s="154"/>
      <c r="G16" s="155"/>
      <c r="H16" s="155"/>
      <c r="I16" s="272"/>
      <c r="J16" s="272"/>
      <c r="K16" s="272"/>
      <c r="L16" s="272"/>
      <c r="M16" s="273"/>
      <c r="N16" s="9"/>
      <c r="O16" s="44"/>
      <c r="P16" s="45"/>
      <c r="Q16" s="45">
        <f t="shared" si="0"/>
        <v>0</v>
      </c>
      <c r="R16" s="50"/>
      <c r="S16" s="51"/>
      <c r="T16" s="52"/>
      <c r="U16" s="52"/>
      <c r="V16" s="49"/>
    </row>
    <row r="17" spans="1:22" ht="15" thickBot="1" x14ac:dyDescent="0.4">
      <c r="A17" s="274" t="s">
        <v>19</v>
      </c>
      <c r="B17" s="275"/>
      <c r="C17" s="275"/>
      <c r="D17" s="275"/>
      <c r="E17" s="275"/>
      <c r="F17" s="275"/>
      <c r="G17" s="275"/>
      <c r="H17" s="275"/>
      <c r="I17" s="275"/>
      <c r="J17" s="275"/>
      <c r="K17" s="275"/>
      <c r="L17" s="275"/>
      <c r="M17" s="276"/>
      <c r="N17" s="53"/>
      <c r="O17" s="54">
        <f>SUM(O9:O16)</f>
        <v>0</v>
      </c>
      <c r="P17" s="36"/>
      <c r="Q17" s="54">
        <f>SUM(Q9+Q10+Q11+Q12+Q13+Q15+S12+S13)</f>
        <v>0</v>
      </c>
      <c r="R17" s="43"/>
      <c r="S17" s="43"/>
      <c r="T17" s="36"/>
      <c r="U17" s="36"/>
      <c r="V17" s="36"/>
    </row>
    <row r="18" spans="1:22" x14ac:dyDescent="0.35">
      <c r="A18" s="156" t="s">
        <v>20</v>
      </c>
      <c r="B18" s="157"/>
      <c r="C18" s="125"/>
      <c r="D18" s="158"/>
      <c r="E18" s="158"/>
      <c r="F18" s="158"/>
      <c r="G18" s="158"/>
      <c r="H18" s="158"/>
      <c r="I18" s="159" t="s">
        <v>21</v>
      </c>
      <c r="J18" s="159"/>
      <c r="K18" s="159"/>
      <c r="L18" s="160"/>
      <c r="M18" s="161"/>
      <c r="N18" s="57"/>
      <c r="O18" s="58"/>
      <c r="P18" s="36"/>
      <c r="Q18" s="36"/>
      <c r="R18" s="43"/>
      <c r="S18" s="36"/>
      <c r="T18" s="59"/>
      <c r="U18" s="43" t="s">
        <v>54</v>
      </c>
      <c r="V18" s="55" t="s">
        <v>55</v>
      </c>
    </row>
    <row r="19" spans="1:22" ht="15.5" x14ac:dyDescent="0.35">
      <c r="A19" s="162"/>
      <c r="B19" s="163"/>
      <c r="C19" s="125"/>
      <c r="D19" s="160"/>
      <c r="E19" s="164"/>
      <c r="F19" s="160"/>
      <c r="G19" s="160"/>
      <c r="H19" s="160"/>
      <c r="I19" s="11"/>
      <c r="J19" s="165"/>
      <c r="K19" s="131"/>
      <c r="L19" s="160"/>
      <c r="M19" s="166"/>
      <c r="N19" s="57"/>
      <c r="O19" s="58"/>
      <c r="P19" s="36"/>
      <c r="Q19" s="36"/>
      <c r="R19" s="60">
        <v>1</v>
      </c>
      <c r="S19" s="36"/>
      <c r="T19" s="41" t="s">
        <v>54</v>
      </c>
      <c r="U19" s="43"/>
      <c r="V19" s="42" t="s">
        <v>56</v>
      </c>
    </row>
    <row r="20" spans="1:22" x14ac:dyDescent="0.35">
      <c r="A20" s="167" t="s">
        <v>22</v>
      </c>
      <c r="B20" s="163"/>
      <c r="C20" s="125"/>
      <c r="D20" s="160"/>
      <c r="E20" s="164"/>
      <c r="F20" s="160"/>
      <c r="G20" s="160"/>
      <c r="H20" s="160"/>
      <c r="I20" s="12"/>
      <c r="J20" s="13">
        <f>IF(($O$17+$Q$17)&lt;14,0,I20)</f>
        <v>0</v>
      </c>
      <c r="K20" s="160"/>
      <c r="L20" s="160"/>
      <c r="M20" s="161"/>
      <c r="N20" s="61"/>
      <c r="O20" s="62" t="s">
        <v>57</v>
      </c>
      <c r="P20" s="63"/>
      <c r="Q20" s="64">
        <f>I12</f>
        <v>0</v>
      </c>
      <c r="R20" s="60">
        <f>L12</f>
        <v>0</v>
      </c>
      <c r="S20" s="56"/>
      <c r="T20" s="36" t="s">
        <v>58</v>
      </c>
      <c r="U20" s="36"/>
      <c r="V20" s="42" t="s">
        <v>59</v>
      </c>
    </row>
    <row r="21" spans="1:22" x14ac:dyDescent="0.35">
      <c r="A21" s="167" t="s">
        <v>23</v>
      </c>
      <c r="B21" s="163"/>
      <c r="C21" s="125"/>
      <c r="D21" s="160"/>
      <c r="E21" s="164"/>
      <c r="F21" s="160"/>
      <c r="G21" s="160"/>
      <c r="H21" s="160"/>
      <c r="I21" s="14"/>
      <c r="J21" s="13">
        <f>IF(($O$17+$Q$17)&lt;14,0,I21)</f>
        <v>0</v>
      </c>
      <c r="K21" s="160"/>
      <c r="L21" s="160"/>
      <c r="M21" s="161"/>
      <c r="N21" s="65"/>
      <c r="O21" s="43"/>
      <c r="P21" s="52" t="s">
        <v>60</v>
      </c>
      <c r="Q21" s="52" t="s">
        <v>61</v>
      </c>
      <c r="R21" s="52" t="s">
        <v>62</v>
      </c>
      <c r="S21" s="36"/>
      <c r="T21" s="66"/>
      <c r="U21" s="56" t="s">
        <v>63</v>
      </c>
      <c r="V21" s="41" t="str">
        <f>IF(T22&gt;2,24*(Q22-Q20-1),"")</f>
        <v/>
      </c>
    </row>
    <row r="22" spans="1:22" ht="15.5" x14ac:dyDescent="0.35">
      <c r="A22" s="167" t="s">
        <v>24</v>
      </c>
      <c r="B22" s="168"/>
      <c r="C22" s="169"/>
      <c r="D22" s="15"/>
      <c r="E22" s="16"/>
      <c r="F22" s="17"/>
      <c r="G22" s="160"/>
      <c r="H22" s="160"/>
      <c r="I22" s="160"/>
      <c r="J22" s="170">
        <f>IF(($O$17+$Q$17)&lt;14,0,I22)</f>
        <v>0</v>
      </c>
      <c r="K22" s="171"/>
      <c r="L22" s="171"/>
      <c r="M22" s="166"/>
      <c r="N22" s="65"/>
      <c r="O22" s="62" t="s">
        <v>64</v>
      </c>
      <c r="P22" s="62"/>
      <c r="Q22" s="64">
        <f>I13</f>
        <v>0</v>
      </c>
      <c r="R22" s="60">
        <f>L13</f>
        <v>0</v>
      </c>
      <c r="S22" s="56"/>
      <c r="T22" s="41">
        <f>SUM(Q22-Q20+1)</f>
        <v>1</v>
      </c>
      <c r="U22" s="56">
        <f>IF(T22=1,R22-R20,IF(T22&gt;=2,R19-R20))</f>
        <v>0</v>
      </c>
      <c r="V22" s="56"/>
    </row>
    <row r="23" spans="1:22" ht="13.5" customHeight="1" x14ac:dyDescent="0.35">
      <c r="A23" s="167"/>
      <c r="B23" s="172" t="str">
        <f>IF(N26&lt;1,"Bei PKW-Nutzung bitte Kennzeichen angeben!","")</f>
        <v>Bei PKW-Nutzung bitte Kennzeichen angeben!</v>
      </c>
      <c r="C23" s="131"/>
      <c r="D23" s="131"/>
      <c r="E23" s="168"/>
      <c r="F23" s="15"/>
      <c r="G23" s="160"/>
      <c r="H23" s="160"/>
      <c r="I23" s="160"/>
      <c r="J23" s="170"/>
      <c r="K23" s="171"/>
      <c r="L23" s="171"/>
      <c r="M23" s="166"/>
      <c r="N23" s="65"/>
      <c r="O23" s="62"/>
      <c r="P23" s="62"/>
      <c r="Q23" s="67"/>
      <c r="R23" s="68"/>
      <c r="S23" s="56"/>
      <c r="T23" s="41"/>
      <c r="U23" s="56"/>
      <c r="V23" s="56"/>
    </row>
    <row r="24" spans="1:22" ht="14.15" customHeight="1" x14ac:dyDescent="0.35">
      <c r="A24" s="167" t="s">
        <v>25</v>
      </c>
      <c r="B24" s="173" t="s">
        <v>26</v>
      </c>
      <c r="C24" s="168"/>
      <c r="D24" s="168"/>
      <c r="E24" s="131"/>
      <c r="F24" s="174"/>
      <c r="G24" s="18"/>
      <c r="H24" s="160"/>
      <c r="I24" s="19" t="str">
        <f>IF(N26&lt;1,"",G24*0.3)</f>
        <v/>
      </c>
      <c r="J24" s="170">
        <f>IF(($O$17+$Q$17)&lt;14,0,I24)</f>
        <v>0</v>
      </c>
      <c r="K24" s="160"/>
      <c r="L24" s="160"/>
      <c r="M24" s="161"/>
      <c r="N24" s="69" t="s">
        <v>65</v>
      </c>
      <c r="O24" s="43"/>
      <c r="P24" s="43"/>
      <c r="Q24" s="52" t="s">
        <v>61</v>
      </c>
      <c r="R24" s="52" t="s">
        <v>62</v>
      </c>
      <c r="S24" s="41"/>
      <c r="T24" s="56"/>
      <c r="U24" s="56" t="s">
        <v>66</v>
      </c>
      <c r="V24" s="56"/>
    </row>
    <row r="25" spans="1:22" ht="6.65" customHeight="1" x14ac:dyDescent="0.35">
      <c r="A25" s="175"/>
      <c r="B25" s="160"/>
      <c r="C25" s="160"/>
      <c r="D25" s="160"/>
      <c r="E25" s="160"/>
      <c r="F25" s="160"/>
      <c r="G25" s="160"/>
      <c r="H25" s="160"/>
      <c r="I25" s="160"/>
      <c r="J25" s="160"/>
      <c r="K25" s="160"/>
      <c r="L25" s="160"/>
      <c r="M25" s="161"/>
      <c r="N25" s="69"/>
      <c r="O25" s="43"/>
      <c r="P25" s="43"/>
      <c r="Q25" s="52"/>
      <c r="R25" s="52"/>
      <c r="S25" s="41"/>
      <c r="T25" s="56"/>
      <c r="U25" s="56"/>
      <c r="V25" s="56"/>
    </row>
    <row r="26" spans="1:22" ht="13.5" customHeight="1" x14ac:dyDescent="0.35">
      <c r="A26" s="167" t="s">
        <v>27</v>
      </c>
      <c r="B26" s="163"/>
      <c r="C26" s="125"/>
      <c r="D26" s="176"/>
      <c r="E26" s="177"/>
      <c r="F26" s="178"/>
      <c r="G26" s="177"/>
      <c r="H26" s="160"/>
      <c r="I26" s="20"/>
      <c r="J26" s="13">
        <f>IF(($O$17+$Q$17)&lt;14,0,I26)</f>
        <v>0</v>
      </c>
      <c r="K26" s="171"/>
      <c r="L26" s="171"/>
      <c r="M26" s="166"/>
      <c r="N26" s="70">
        <f>IF(E22="",0,1)</f>
        <v>0</v>
      </c>
      <c r="O26" s="58"/>
      <c r="P26" s="36"/>
      <c r="Q26" s="36"/>
      <c r="R26" s="43"/>
      <c r="S26" s="43"/>
      <c r="T26" s="56"/>
      <c r="U26" s="56"/>
      <c r="V26" s="56"/>
    </row>
    <row r="27" spans="1:22" x14ac:dyDescent="0.35">
      <c r="A27" s="167" t="s">
        <v>28</v>
      </c>
      <c r="B27" s="168"/>
      <c r="C27" s="179" t="str">
        <f>IF(G28&gt;1,IF(N28&lt;1,"Bitte Taxi begründen",""),"")</f>
        <v/>
      </c>
      <c r="D27" s="160"/>
      <c r="E27" s="164"/>
      <c r="F27" s="126"/>
      <c r="G27" s="160"/>
      <c r="H27" s="160"/>
      <c r="I27" s="157"/>
      <c r="J27" s="168"/>
      <c r="K27" s="152"/>
      <c r="L27" s="152"/>
      <c r="M27" s="180"/>
      <c r="N27" s="71" t="s">
        <v>67</v>
      </c>
      <c r="O27" s="58"/>
      <c r="P27" s="36"/>
      <c r="Q27" s="36" t="s">
        <v>68</v>
      </c>
      <c r="R27" s="36" t="s">
        <v>68</v>
      </c>
      <c r="S27" s="36" t="s">
        <v>68</v>
      </c>
      <c r="T27" s="43"/>
      <c r="U27" s="56">
        <f>IF(T22&gt;1,R22,)</f>
        <v>0</v>
      </c>
      <c r="V27" s="56"/>
    </row>
    <row r="28" spans="1:22" x14ac:dyDescent="0.35">
      <c r="A28" s="277"/>
      <c r="B28" s="278"/>
      <c r="C28" s="278"/>
      <c r="D28" s="278"/>
      <c r="E28" s="278"/>
      <c r="F28" s="160"/>
      <c r="G28" s="21"/>
      <c r="H28" s="160"/>
      <c r="I28" s="181">
        <f>IF(N28&lt;1,0,G28)</f>
        <v>0</v>
      </c>
      <c r="J28" s="170">
        <f>IF(($O$17+$Q$17)&lt;14,0,I28)</f>
        <v>0</v>
      </c>
      <c r="K28" s="152"/>
      <c r="L28" s="152"/>
      <c r="M28" s="180"/>
      <c r="N28" s="54">
        <f>IF(A28="",0,1)</f>
        <v>0</v>
      </c>
      <c r="O28" s="58"/>
      <c r="P28" s="36"/>
      <c r="Q28" s="60">
        <v>0.33334490740740735</v>
      </c>
      <c r="R28" s="60">
        <v>0.33334490740740735</v>
      </c>
      <c r="S28" s="60">
        <v>0.99930555555555556</v>
      </c>
      <c r="T28" s="41"/>
      <c r="U28" s="67"/>
      <c r="V28" s="41" t="b">
        <f>IF(T22&gt;2,28*(T22-2))</f>
        <v>0</v>
      </c>
    </row>
    <row r="29" spans="1:22" x14ac:dyDescent="0.35">
      <c r="A29" s="167" t="s">
        <v>29</v>
      </c>
      <c r="B29" s="163"/>
      <c r="C29" s="125"/>
      <c r="D29" s="160"/>
      <c r="E29" s="164"/>
      <c r="F29" s="160"/>
      <c r="G29" s="160"/>
      <c r="H29" s="160"/>
      <c r="I29" s="12"/>
      <c r="J29" s="13">
        <f>IF(($O$17+$Q$17)&lt;14,0,I29)</f>
        <v>0</v>
      </c>
      <c r="K29" s="152"/>
      <c r="L29" s="152"/>
      <c r="M29" s="180"/>
      <c r="N29" s="13"/>
      <c r="O29" s="58"/>
      <c r="P29" s="36"/>
      <c r="Q29" s="36" t="s">
        <v>69</v>
      </c>
      <c r="R29" s="72" t="s">
        <v>69</v>
      </c>
      <c r="S29" s="72" t="s">
        <v>69</v>
      </c>
      <c r="T29" s="42"/>
      <c r="U29" s="62"/>
      <c r="V29" s="41"/>
    </row>
    <row r="30" spans="1:22" x14ac:dyDescent="0.35">
      <c r="A30" s="167" t="s">
        <v>30</v>
      </c>
      <c r="B30" s="163"/>
      <c r="C30" s="125"/>
      <c r="D30" s="160"/>
      <c r="E30" s="164"/>
      <c r="F30" s="160"/>
      <c r="G30" s="160"/>
      <c r="H30" s="160"/>
      <c r="I30" s="12"/>
      <c r="J30" s="13">
        <f>IF(($O$17+$Q$17)&lt;14,0,I30)</f>
        <v>0</v>
      </c>
      <c r="K30" s="168"/>
      <c r="L30" s="160"/>
      <c r="M30" s="161"/>
      <c r="N30" s="57"/>
      <c r="O30" s="58"/>
      <c r="P30" s="73" t="s">
        <v>63</v>
      </c>
      <c r="Q30" s="74" t="b">
        <f>IF(U22&gt;=Q28,IF(U22&lt;R28,6))</f>
        <v>0</v>
      </c>
      <c r="R30" s="74">
        <f>IF(R28&gt;U22,0,14)</f>
        <v>0</v>
      </c>
      <c r="S30" s="75"/>
      <c r="T30" s="76"/>
      <c r="U30" s="43"/>
      <c r="V30" s="43"/>
    </row>
    <row r="31" spans="1:22" ht="11.5" customHeight="1" thickBot="1" x14ac:dyDescent="0.4">
      <c r="A31" s="182"/>
      <c r="B31" s="125"/>
      <c r="C31" s="125"/>
      <c r="D31" s="125"/>
      <c r="E31" s="125"/>
      <c r="F31" s="125"/>
      <c r="G31" s="125"/>
      <c r="H31" s="125"/>
      <c r="I31" s="125"/>
      <c r="J31" s="170"/>
      <c r="K31" s="125"/>
      <c r="L31" s="125"/>
      <c r="M31" s="129"/>
      <c r="N31" s="53"/>
      <c r="O31" s="77"/>
      <c r="P31" s="78" t="s">
        <v>66</v>
      </c>
      <c r="Q31" s="74" t="b">
        <f>IF(U27&gt;=Q28,IF(U27&lt;R28,6))</f>
        <v>0</v>
      </c>
      <c r="R31" s="74">
        <f>IF(R28&gt;U27,0,14)</f>
        <v>0</v>
      </c>
      <c r="S31" s="75"/>
      <c r="T31" s="76"/>
      <c r="U31" s="43"/>
      <c r="V31" s="43"/>
    </row>
    <row r="32" spans="1:22" ht="15" thickBot="1" x14ac:dyDescent="0.4">
      <c r="A32" s="183"/>
      <c r="B32" s="184"/>
      <c r="C32" s="125"/>
      <c r="D32" s="184"/>
      <c r="E32" s="184"/>
      <c r="F32" s="126"/>
      <c r="G32" s="185" t="s">
        <v>31</v>
      </c>
      <c r="H32" s="184"/>
      <c r="I32" s="163"/>
      <c r="J32" s="170">
        <f>SUM(J20:J31)</f>
        <v>0</v>
      </c>
      <c r="K32" s="22">
        <f>SUM(J32)</f>
        <v>0</v>
      </c>
      <c r="L32" s="126"/>
      <c r="M32" s="129"/>
      <c r="N32" s="53"/>
      <c r="O32" s="58"/>
      <c r="P32" s="73" t="s">
        <v>70</v>
      </c>
      <c r="Q32" s="80"/>
      <c r="R32" s="81"/>
      <c r="S32" s="75">
        <f>SUM(V28)</f>
        <v>0</v>
      </c>
      <c r="T32" s="42"/>
      <c r="U32" s="41"/>
      <c r="V32" s="41"/>
    </row>
    <row r="33" spans="1:22" ht="13.5" customHeight="1" x14ac:dyDescent="0.35">
      <c r="A33" s="156" t="s">
        <v>32</v>
      </c>
      <c r="B33" s="186"/>
      <c r="C33" s="125"/>
      <c r="D33" s="186"/>
      <c r="E33" s="186"/>
      <c r="F33" s="186"/>
      <c r="G33" s="186"/>
      <c r="H33" s="186"/>
      <c r="I33" s="186"/>
      <c r="J33" s="186"/>
      <c r="K33" s="186"/>
      <c r="L33" s="187"/>
      <c r="M33" s="161"/>
      <c r="N33" s="57"/>
      <c r="O33" s="39"/>
      <c r="P33" s="40"/>
      <c r="Q33" s="40"/>
      <c r="R33" s="67"/>
      <c r="S33" s="41"/>
      <c r="T33" s="42"/>
      <c r="U33" s="41"/>
      <c r="V33" s="43"/>
    </row>
    <row r="34" spans="1:22" ht="15.65" customHeight="1" thickBot="1" x14ac:dyDescent="0.4">
      <c r="A34" s="279"/>
      <c r="B34" s="280"/>
      <c r="C34" s="280"/>
      <c r="D34" s="280"/>
      <c r="E34" s="280"/>
      <c r="F34" s="280"/>
      <c r="G34" s="280"/>
      <c r="H34" s="157"/>
      <c r="I34" s="23"/>
      <c r="J34" s="24"/>
      <c r="K34" s="147"/>
      <c r="L34" s="188"/>
      <c r="M34" s="189"/>
      <c r="N34" s="82"/>
      <c r="O34" s="39"/>
      <c r="P34" s="40"/>
      <c r="Q34" s="40"/>
      <c r="R34" s="41"/>
      <c r="S34" s="41"/>
      <c r="T34" s="42"/>
      <c r="U34" s="41"/>
      <c r="V34" s="43"/>
    </row>
    <row r="35" spans="1:22" ht="15" thickBot="1" x14ac:dyDescent="0.4">
      <c r="A35" s="167"/>
      <c r="B35" s="163"/>
      <c r="C35" s="125"/>
      <c r="D35" s="163"/>
      <c r="E35" s="163"/>
      <c r="F35" s="163"/>
      <c r="G35" s="190" t="s">
        <v>33</v>
      </c>
      <c r="H35" s="163"/>
      <c r="I35" s="163"/>
      <c r="J35" s="163"/>
      <c r="K35" s="22">
        <f>IF((Q17+O17)&lt;14,0,I34)</f>
        <v>0</v>
      </c>
      <c r="L35" s="163"/>
      <c r="M35" s="189"/>
      <c r="N35" s="82"/>
      <c r="O35" s="39"/>
      <c r="P35" s="40"/>
      <c r="Q35" s="40"/>
      <c r="R35" s="79"/>
      <c r="S35" s="43"/>
      <c r="T35" s="43"/>
      <c r="U35" s="43"/>
      <c r="V35" s="43"/>
    </row>
    <row r="36" spans="1:22" ht="10.5" customHeight="1" x14ac:dyDescent="0.35">
      <c r="A36" s="191"/>
      <c r="B36" s="126"/>
      <c r="C36" s="125"/>
      <c r="D36" s="126"/>
      <c r="E36" s="126"/>
      <c r="F36" s="126"/>
      <c r="G36" s="126"/>
      <c r="H36" s="126"/>
      <c r="I36" s="126"/>
      <c r="J36" s="126"/>
      <c r="K36" s="126"/>
      <c r="L36" s="126"/>
      <c r="M36" s="129"/>
      <c r="N36" s="53"/>
      <c r="O36" s="58"/>
      <c r="P36" s="36"/>
      <c r="Q36" s="36"/>
      <c r="R36" s="36"/>
      <c r="S36" s="36"/>
      <c r="T36" s="36"/>
      <c r="U36" s="36"/>
      <c r="V36" s="36"/>
    </row>
    <row r="37" spans="1:22" x14ac:dyDescent="0.35">
      <c r="A37" s="130" t="s">
        <v>34</v>
      </c>
      <c r="B37" s="157"/>
      <c r="C37" s="125"/>
      <c r="D37" s="157"/>
      <c r="E37" s="157"/>
      <c r="F37" s="157"/>
      <c r="G37" s="157"/>
      <c r="H37" s="157"/>
      <c r="I37" s="157"/>
      <c r="J37" s="157"/>
      <c r="K37" s="157"/>
      <c r="L37" s="157"/>
      <c r="M37" s="192"/>
      <c r="N37" s="65"/>
      <c r="O37" s="58"/>
      <c r="P37" s="36"/>
      <c r="Q37" s="36"/>
      <c r="R37" s="36"/>
      <c r="S37" s="36"/>
      <c r="T37" s="36"/>
      <c r="U37" s="36"/>
      <c r="V37" s="36"/>
    </row>
    <row r="38" spans="1:22" x14ac:dyDescent="0.35">
      <c r="A38" s="130"/>
      <c r="B38" s="157"/>
      <c r="C38" s="125"/>
      <c r="D38" s="164" t="s">
        <v>35</v>
      </c>
      <c r="E38" s="157"/>
      <c r="F38" s="157"/>
      <c r="G38" s="157"/>
      <c r="H38" s="157"/>
      <c r="I38" s="157"/>
      <c r="J38" s="157"/>
      <c r="K38" s="164" t="s">
        <v>36</v>
      </c>
      <c r="L38" s="157"/>
      <c r="M38" s="192"/>
      <c r="N38" s="83" t="s">
        <v>71</v>
      </c>
      <c r="O38" s="36" t="s">
        <v>72</v>
      </c>
      <c r="P38" s="36" t="s">
        <v>73</v>
      </c>
      <c r="Q38" s="36" t="s">
        <v>74</v>
      </c>
      <c r="R38" s="36"/>
      <c r="S38" s="36"/>
      <c r="T38" s="36"/>
      <c r="U38" s="36"/>
      <c r="V38" s="36"/>
    </row>
    <row r="39" spans="1:22" x14ac:dyDescent="0.35">
      <c r="A39" s="167" t="s">
        <v>37</v>
      </c>
      <c r="B39" s="25">
        <f>IF(Q30=FALSE,R30,Q30)</f>
        <v>0</v>
      </c>
      <c r="C39" s="125"/>
      <c r="D39" s="26"/>
      <c r="E39" s="193" t="s">
        <v>38</v>
      </c>
      <c r="F39" s="26"/>
      <c r="G39" s="193" t="s">
        <v>39</v>
      </c>
      <c r="H39" s="26"/>
      <c r="I39" s="193" t="s">
        <v>40</v>
      </c>
      <c r="J39" s="27">
        <f>IF(B39=14,B39-D39*O40-F39*P40-H39*Q40,0)</f>
        <v>0</v>
      </c>
      <c r="K39" s="27">
        <f>IF(J39&lt;0,0,J39)</f>
        <v>0</v>
      </c>
      <c r="L39" s="126"/>
      <c r="M39" s="129"/>
      <c r="N39" s="53" t="s">
        <v>75</v>
      </c>
      <c r="O39" s="84"/>
      <c r="P39" s="84"/>
      <c r="Q39" s="84"/>
      <c r="R39" s="36"/>
      <c r="S39" s="36"/>
      <c r="T39" s="36"/>
      <c r="U39" s="36"/>
      <c r="V39" s="36"/>
    </row>
    <row r="40" spans="1:22" x14ac:dyDescent="0.35">
      <c r="A40" s="167" t="s">
        <v>41</v>
      </c>
      <c r="B40" s="25">
        <f>IF(Q31=FALSE,R31,Q31)</f>
        <v>0</v>
      </c>
      <c r="C40" s="125"/>
      <c r="D40" s="26"/>
      <c r="E40" s="193" t="s">
        <v>38</v>
      </c>
      <c r="F40" s="26"/>
      <c r="G40" s="193" t="s">
        <v>39</v>
      </c>
      <c r="H40" s="26"/>
      <c r="I40" s="193" t="s">
        <v>40</v>
      </c>
      <c r="J40" s="27">
        <f>IF(B40=14,B40-D40*O40-F40*P40-H40*Q40,0)</f>
        <v>0</v>
      </c>
      <c r="K40" s="27">
        <f>IF(J40&lt;0,0,J40)</f>
        <v>0</v>
      </c>
      <c r="L40" s="126"/>
      <c r="M40" s="129"/>
      <c r="N40" s="85">
        <v>14</v>
      </c>
      <c r="O40" s="84">
        <v>5.6</v>
      </c>
      <c r="P40" s="84">
        <v>11.2</v>
      </c>
      <c r="Q40" s="84">
        <v>11.2</v>
      </c>
      <c r="R40" s="36"/>
      <c r="S40" s="36"/>
      <c r="T40" s="36"/>
      <c r="U40" s="36"/>
      <c r="V40" s="36"/>
    </row>
    <row r="41" spans="1:22" x14ac:dyDescent="0.35">
      <c r="A41" s="167" t="s">
        <v>42</v>
      </c>
      <c r="B41" s="25">
        <f>IF(S32&gt;1,S32,0)</f>
        <v>0</v>
      </c>
      <c r="C41" s="125"/>
      <c r="D41" s="26"/>
      <c r="E41" s="193" t="s">
        <v>38</v>
      </c>
      <c r="F41" s="26"/>
      <c r="G41" s="193" t="s">
        <v>39</v>
      </c>
      <c r="H41" s="26"/>
      <c r="I41" s="193" t="s">
        <v>40</v>
      </c>
      <c r="J41" s="27">
        <f>IF(B41&gt;=28,B41-D41*O41-F41*P41-H41*Q41,0)</f>
        <v>0</v>
      </c>
      <c r="K41" s="27">
        <f>IF(J41&lt;0,0,J41)</f>
        <v>0</v>
      </c>
      <c r="L41" s="126"/>
      <c r="M41" s="129"/>
      <c r="N41" s="86">
        <v>28</v>
      </c>
      <c r="O41" s="84">
        <v>5.6</v>
      </c>
      <c r="P41" s="84">
        <v>11.2</v>
      </c>
      <c r="Q41" s="84">
        <v>11.2</v>
      </c>
      <c r="R41" s="36"/>
      <c r="S41" s="36"/>
      <c r="T41" s="36"/>
      <c r="U41" s="36"/>
      <c r="V41" s="36"/>
    </row>
    <row r="42" spans="1:22" ht="12.65" customHeight="1" thickBot="1" x14ac:dyDescent="0.4">
      <c r="A42" s="167"/>
      <c r="B42" s="28"/>
      <c r="C42" s="125"/>
      <c r="D42" s="194"/>
      <c r="E42" s="193"/>
      <c r="F42" s="194"/>
      <c r="G42" s="193"/>
      <c r="H42" s="194"/>
      <c r="I42" s="193"/>
      <c r="J42" s="170">
        <f>IF(($O$17+$Q$17)&lt;14,0,K39+K40+K41)</f>
        <v>0</v>
      </c>
      <c r="K42" s="126"/>
      <c r="L42" s="29"/>
      <c r="M42" s="129"/>
      <c r="N42" s="53"/>
      <c r="O42" s="87">
        <v>0.2</v>
      </c>
      <c r="P42" s="87">
        <v>0.4</v>
      </c>
      <c r="Q42" s="87">
        <v>0.4</v>
      </c>
      <c r="R42" s="88" t="s">
        <v>76</v>
      </c>
      <c r="S42" s="36"/>
      <c r="T42" s="36"/>
      <c r="U42" s="36"/>
      <c r="V42" s="36"/>
    </row>
    <row r="43" spans="1:22" ht="13.5" customHeight="1" thickBot="1" x14ac:dyDescent="0.4">
      <c r="A43" s="195"/>
      <c r="B43" s="190"/>
      <c r="C43" s="125"/>
      <c r="D43" s="190"/>
      <c r="E43" s="190"/>
      <c r="F43" s="190"/>
      <c r="G43" s="190" t="s">
        <v>43</v>
      </c>
      <c r="H43" s="168"/>
      <c r="I43" s="190"/>
      <c r="J43" s="190"/>
      <c r="K43" s="22">
        <f>SUM(J42)</f>
        <v>0</v>
      </c>
      <c r="L43" s="126"/>
      <c r="M43" s="129"/>
      <c r="N43" s="53"/>
      <c r="O43" s="58"/>
      <c r="P43" s="36"/>
      <c r="Q43" s="36"/>
      <c r="R43" s="36"/>
      <c r="S43" s="36"/>
      <c r="T43" s="36"/>
      <c r="U43" s="36"/>
      <c r="V43" s="36"/>
    </row>
    <row r="44" spans="1:22" ht="11.15" customHeight="1" x14ac:dyDescent="0.35">
      <c r="A44" s="196"/>
      <c r="B44" s="164"/>
      <c r="C44" s="125"/>
      <c r="D44" s="164"/>
      <c r="E44" s="164"/>
      <c r="F44" s="164"/>
      <c r="G44" s="164"/>
      <c r="H44" s="164"/>
      <c r="I44" s="164"/>
      <c r="J44" s="164"/>
      <c r="K44" s="164"/>
      <c r="L44" s="164"/>
      <c r="M44" s="197"/>
      <c r="N44" s="65"/>
      <c r="O44" s="83" t="s">
        <v>77</v>
      </c>
      <c r="P44" s="36"/>
      <c r="Q44" s="36" t="s">
        <v>78</v>
      </c>
      <c r="R44" s="36">
        <f>SUM(T22)</f>
        <v>1</v>
      </c>
      <c r="S44" s="36"/>
      <c r="T44" s="36"/>
      <c r="U44" s="36"/>
      <c r="V44" s="36"/>
    </row>
    <row r="45" spans="1:22" x14ac:dyDescent="0.35">
      <c r="A45" s="198" t="s">
        <v>44</v>
      </c>
      <c r="B45" s="157"/>
      <c r="C45" s="125"/>
      <c r="D45" s="157"/>
      <c r="E45" s="157"/>
      <c r="F45" s="157"/>
      <c r="G45" s="157"/>
      <c r="H45" s="157"/>
      <c r="I45" s="157"/>
      <c r="J45" s="157"/>
      <c r="K45" s="157"/>
      <c r="L45" s="157"/>
      <c r="M45" s="192"/>
      <c r="N45" s="36"/>
      <c r="O45" s="58" t="s">
        <v>79</v>
      </c>
      <c r="P45" s="36" t="s">
        <v>73</v>
      </c>
      <c r="Q45" s="36" t="s">
        <v>74</v>
      </c>
      <c r="R45" s="36"/>
      <c r="S45" s="36"/>
      <c r="T45" s="36"/>
      <c r="U45" s="36"/>
      <c r="V45" s="36"/>
    </row>
    <row r="46" spans="1:22" ht="12.65" customHeight="1" thickBot="1" x14ac:dyDescent="0.4">
      <c r="A46" s="281"/>
      <c r="B46" s="282"/>
      <c r="C46" s="282"/>
      <c r="D46" s="282"/>
      <c r="E46" s="282"/>
      <c r="F46" s="282"/>
      <c r="G46" s="282"/>
      <c r="H46" s="157"/>
      <c r="I46" s="30"/>
      <c r="J46" s="199"/>
      <c r="K46" s="200"/>
      <c r="L46" s="200"/>
      <c r="M46" s="189"/>
      <c r="N46" s="82" t="s">
        <v>63</v>
      </c>
      <c r="O46" s="58">
        <f>IF(D39&gt;1,1,0)</f>
        <v>0</v>
      </c>
      <c r="P46" s="58">
        <f>IF(F39&gt;1,1,0)</f>
        <v>0</v>
      </c>
      <c r="Q46" s="58">
        <f>IF(H39&gt;1,1,0)</f>
        <v>0</v>
      </c>
      <c r="R46" s="36"/>
      <c r="S46" s="36"/>
      <c r="T46" s="36"/>
      <c r="U46" s="36"/>
      <c r="V46" s="36"/>
    </row>
    <row r="47" spans="1:22" ht="15" thickBot="1" x14ac:dyDescent="0.4">
      <c r="A47" s="195"/>
      <c r="B47" s="190"/>
      <c r="C47" s="125"/>
      <c r="D47" s="190"/>
      <c r="E47" s="190"/>
      <c r="F47" s="126"/>
      <c r="G47" s="190" t="s">
        <v>45</v>
      </c>
      <c r="H47" s="190"/>
      <c r="I47" s="190"/>
      <c r="J47" s="170">
        <f>IF(($O$17+$Q$17)&lt;14,0,I46)</f>
        <v>0</v>
      </c>
      <c r="K47" s="22">
        <f>SUM(J47)</f>
        <v>0</v>
      </c>
      <c r="L47" s="126"/>
      <c r="M47" s="129"/>
      <c r="N47" s="53" t="s">
        <v>66</v>
      </c>
      <c r="O47" s="58">
        <f>IF(D40&gt;1,1,0)</f>
        <v>0</v>
      </c>
      <c r="P47" s="58">
        <f>IF(F40&gt;1,1,0)</f>
        <v>0</v>
      </c>
      <c r="Q47" s="58">
        <f>IF(H40&gt;1,1,0)</f>
        <v>0</v>
      </c>
      <c r="R47" s="36"/>
      <c r="S47" s="36"/>
      <c r="T47" s="36"/>
      <c r="U47" s="36"/>
      <c r="V47" s="36"/>
    </row>
    <row r="48" spans="1:22" ht="12" customHeight="1" x14ac:dyDescent="0.35">
      <c r="A48" s="196"/>
      <c r="B48" s="164"/>
      <c r="C48" s="125"/>
      <c r="D48" s="164"/>
      <c r="E48" s="164"/>
      <c r="F48" s="164"/>
      <c r="G48" s="164"/>
      <c r="H48" s="164"/>
      <c r="I48" s="164"/>
      <c r="J48" s="164"/>
      <c r="K48" s="164"/>
      <c r="L48" s="164"/>
      <c r="M48" s="197"/>
      <c r="N48" s="89" t="s">
        <v>80</v>
      </c>
      <c r="O48" s="58">
        <f>IF(D41&gt;(R44-D39-D40),1,0)</f>
        <v>0</v>
      </c>
      <c r="P48" s="58">
        <f>IF(F41&gt;(R44-F39-F40),1,0)</f>
        <v>0</v>
      </c>
      <c r="Q48" s="58">
        <f>IF(H41&gt;(R44-H39-H40),1,0)</f>
        <v>0</v>
      </c>
      <c r="R48" s="36"/>
      <c r="S48" s="36"/>
      <c r="T48" s="36"/>
      <c r="U48" s="36"/>
      <c r="V48" s="36"/>
    </row>
    <row r="49" spans="1:22" ht="12" customHeight="1" thickBot="1" x14ac:dyDescent="0.4">
      <c r="A49" s="196" t="s">
        <v>46</v>
      </c>
      <c r="B49" s="164"/>
      <c r="C49" s="125"/>
      <c r="D49" s="164"/>
      <c r="E49" s="164"/>
      <c r="F49" s="164"/>
      <c r="G49" s="164"/>
      <c r="H49" s="164"/>
      <c r="I49" s="164"/>
      <c r="J49" s="164"/>
      <c r="K49" s="164"/>
      <c r="L49" s="164"/>
      <c r="M49" s="197"/>
      <c r="N49" s="89" t="s">
        <v>81</v>
      </c>
      <c r="O49" s="58">
        <f>SUM(O46:O48)</f>
        <v>0</v>
      </c>
      <c r="P49" s="58">
        <f>SUM(P46:P48)</f>
        <v>0</v>
      </c>
      <c r="Q49" s="58">
        <f>SUM(Q46:Q48)</f>
        <v>0</v>
      </c>
      <c r="R49" s="36"/>
      <c r="S49" s="36"/>
      <c r="T49" s="36"/>
      <c r="U49" s="36"/>
      <c r="V49" s="36"/>
    </row>
    <row r="50" spans="1:22" ht="23.15" customHeight="1" thickBot="1" x14ac:dyDescent="0.4">
      <c r="A50" s="283" t="s">
        <v>151</v>
      </c>
      <c r="B50" s="284"/>
      <c r="C50" s="125"/>
      <c r="D50" s="201"/>
      <c r="E50" s="200"/>
      <c r="F50" s="168"/>
      <c r="G50" s="131"/>
      <c r="H50" s="200"/>
      <c r="I50" s="31" t="s">
        <v>47</v>
      </c>
      <c r="J50" s="32"/>
      <c r="K50" s="33">
        <f>K47+K43+K35+K32</f>
        <v>0</v>
      </c>
      <c r="L50" s="131"/>
      <c r="M50" s="129"/>
      <c r="N50" s="53"/>
      <c r="O50" s="58"/>
      <c r="P50" s="36"/>
      <c r="Q50" s="36"/>
      <c r="R50" s="36"/>
      <c r="S50" s="36"/>
      <c r="T50" s="36"/>
      <c r="U50" s="36"/>
      <c r="V50" s="36"/>
    </row>
    <row r="51" spans="1:22" x14ac:dyDescent="0.35">
      <c r="A51" s="195"/>
      <c r="B51" s="190"/>
      <c r="C51" s="125"/>
      <c r="D51" s="200"/>
      <c r="E51" s="200"/>
      <c r="F51" s="200"/>
      <c r="G51" s="200"/>
      <c r="H51" s="200"/>
      <c r="I51" s="200"/>
      <c r="J51" s="200"/>
      <c r="K51" s="200"/>
      <c r="L51" s="200"/>
      <c r="M51" s="189"/>
      <c r="N51" s="69"/>
      <c r="O51" s="58"/>
      <c r="P51" s="36"/>
      <c r="Q51" s="36"/>
      <c r="R51" s="36"/>
      <c r="S51" s="36"/>
      <c r="T51" s="36"/>
      <c r="U51" s="36"/>
      <c r="V51" s="36"/>
    </row>
    <row r="52" spans="1:22" x14ac:dyDescent="0.35">
      <c r="A52" s="195"/>
      <c r="B52" s="200"/>
      <c r="C52" s="267"/>
      <c r="D52" s="267"/>
      <c r="E52" s="267"/>
      <c r="F52" s="267"/>
      <c r="G52" s="200"/>
      <c r="H52" s="267"/>
      <c r="I52" s="267"/>
      <c r="J52" s="267"/>
      <c r="K52" s="267"/>
      <c r="L52" s="200"/>
      <c r="M52" s="189"/>
      <c r="N52" s="70"/>
      <c r="O52" s="58"/>
      <c r="P52" s="36"/>
      <c r="Q52" s="36"/>
      <c r="R52" s="36"/>
      <c r="S52" s="36"/>
      <c r="T52" s="36"/>
      <c r="U52" s="36"/>
      <c r="V52" s="36"/>
    </row>
    <row r="53" spans="1:22" ht="22.5" customHeight="1" thickBot="1" x14ac:dyDescent="0.4">
      <c r="A53" s="202"/>
      <c r="B53" s="35"/>
      <c r="C53" s="34"/>
      <c r="D53" s="261"/>
      <c r="E53" s="262" t="s">
        <v>154</v>
      </c>
      <c r="F53" s="35"/>
      <c r="G53" s="35"/>
      <c r="H53" s="35"/>
      <c r="I53" s="34" t="s">
        <v>48</v>
      </c>
      <c r="J53" s="34"/>
      <c r="K53" s="112"/>
      <c r="L53" s="35"/>
      <c r="M53" s="203"/>
      <c r="N53" s="89"/>
      <c r="O53" s="90"/>
      <c r="P53" s="36"/>
      <c r="Q53" s="36"/>
      <c r="R53" s="36"/>
      <c r="S53" s="36"/>
      <c r="T53" s="36"/>
      <c r="U53" s="36"/>
      <c r="V53" s="36"/>
    </row>
    <row r="54" spans="1:22" ht="6" customHeight="1" x14ac:dyDescent="0.35">
      <c r="A54" s="196"/>
      <c r="B54" s="164"/>
      <c r="C54" s="125"/>
      <c r="D54" s="164"/>
      <c r="E54" s="164"/>
      <c r="F54" s="164"/>
      <c r="G54" s="164"/>
      <c r="H54" s="164"/>
      <c r="I54" s="164"/>
      <c r="J54" s="164"/>
      <c r="K54" s="164"/>
      <c r="L54" s="164"/>
      <c r="M54" s="197"/>
      <c r="N54" s="89"/>
      <c r="O54" s="58"/>
      <c r="P54" s="36"/>
      <c r="Q54" s="36"/>
      <c r="R54" s="36"/>
      <c r="S54" s="36"/>
      <c r="T54" s="36"/>
      <c r="U54" s="36"/>
      <c r="V54" s="36"/>
    </row>
    <row r="55" spans="1:22" ht="15" thickBot="1" x14ac:dyDescent="0.4">
      <c r="A55" s="204" t="s">
        <v>49</v>
      </c>
      <c r="B55" s="205"/>
      <c r="C55" s="206"/>
      <c r="D55" s="205"/>
      <c r="E55" s="205"/>
      <c r="F55" s="207"/>
      <c r="G55" s="207" t="s">
        <v>50</v>
      </c>
      <c r="H55" s="205"/>
      <c r="I55" s="208"/>
      <c r="J55" s="209"/>
      <c r="K55" s="207"/>
      <c r="L55" s="207"/>
      <c r="M55" s="210"/>
      <c r="N55" s="53"/>
      <c r="O55" s="58"/>
      <c r="P55" s="36"/>
      <c r="Q55" s="36"/>
      <c r="R55" s="36"/>
      <c r="S55" s="36"/>
      <c r="T55" s="36"/>
      <c r="U55" s="36"/>
      <c r="V55" s="36"/>
    </row>
    <row r="56" spans="1:22" x14ac:dyDescent="0.35">
      <c r="A56" s="58"/>
      <c r="B56" s="58"/>
      <c r="C56" s="77"/>
      <c r="D56" s="58"/>
      <c r="E56" s="58"/>
      <c r="F56" s="58"/>
      <c r="G56" s="58"/>
      <c r="H56" s="58"/>
      <c r="I56" s="58"/>
      <c r="J56" s="58"/>
      <c r="K56" s="58"/>
      <c r="L56" s="58"/>
      <c r="M56" s="53"/>
      <c r="N56" s="53"/>
      <c r="O56" s="58"/>
      <c r="P56" s="36"/>
      <c r="Q56" s="36"/>
      <c r="R56" s="36"/>
      <c r="S56" s="36"/>
      <c r="T56" s="36"/>
      <c r="U56" s="36"/>
      <c r="V56" s="36"/>
    </row>
    <row r="57" spans="1:22" x14ac:dyDescent="0.35">
      <c r="A57" s="58"/>
      <c r="B57" s="58"/>
      <c r="C57" s="77"/>
      <c r="D57" s="58"/>
      <c r="E57" s="58"/>
      <c r="F57" s="58"/>
      <c r="G57" s="58"/>
      <c r="H57" s="58"/>
      <c r="I57" s="58"/>
      <c r="J57" s="58"/>
      <c r="K57" s="58"/>
      <c r="L57" s="58"/>
      <c r="M57" s="53"/>
      <c r="N57" s="53"/>
      <c r="O57" s="58"/>
      <c r="P57" s="36"/>
      <c r="Q57" s="36"/>
      <c r="R57" s="36"/>
      <c r="S57" s="36"/>
      <c r="T57" s="36"/>
      <c r="U57" s="36"/>
      <c r="V57" s="36"/>
    </row>
    <row r="58" spans="1:22" x14ac:dyDescent="0.35">
      <c r="A58" s="36"/>
      <c r="B58" s="36"/>
      <c r="C58" s="61"/>
      <c r="D58" s="36"/>
      <c r="E58" s="36"/>
      <c r="F58" s="36"/>
      <c r="G58" s="36"/>
      <c r="H58" s="36"/>
      <c r="I58" s="36"/>
      <c r="J58" s="36"/>
      <c r="K58" s="36"/>
      <c r="L58" s="36"/>
      <c r="M58" s="65"/>
      <c r="N58" s="65"/>
      <c r="O58" s="36"/>
      <c r="P58" s="36"/>
      <c r="Q58" s="36"/>
      <c r="R58" s="36"/>
      <c r="S58" s="36"/>
      <c r="T58" s="36"/>
      <c r="U58" s="36"/>
      <c r="V58" s="36"/>
    </row>
  </sheetData>
  <mergeCells count="19">
    <mergeCell ref="C52:F52"/>
    <mergeCell ref="H52:K52"/>
    <mergeCell ref="B12:E12"/>
    <mergeCell ref="B13:E13"/>
    <mergeCell ref="B15:E15"/>
    <mergeCell ref="I15:M15"/>
    <mergeCell ref="B16:E16"/>
    <mergeCell ref="I16:M16"/>
    <mergeCell ref="A17:M17"/>
    <mergeCell ref="A28:E28"/>
    <mergeCell ref="A34:G34"/>
    <mergeCell ref="A46:G46"/>
    <mergeCell ref="A50:B50"/>
    <mergeCell ref="B9:E9"/>
    <mergeCell ref="I9:M9"/>
    <mergeCell ref="B10:E10"/>
    <mergeCell ref="I10:M10"/>
    <mergeCell ref="B11:E11"/>
    <mergeCell ref="I11:M11"/>
  </mergeCells>
  <conditionalFormatting sqref="O39:Q42">
    <cfRule type="cellIs" dxfId="1" priority="1" stopIfTrue="1" operator="equal">
      <formula>""</formula>
    </cfRule>
  </conditionalFormatting>
  <conditionalFormatting sqref="T12:V15 R16:V16 S17 R17:R26 T18:U19 V18:V20 S20 O20:Q25 T21:V35 S22:S26 Q28:S28 S30:S35 R32:R35">
    <cfRule type="cellIs" dxfId="0" priority="2" stopIfTrue="1" operator="equal">
      <formula>""</formula>
    </cfRule>
  </conditionalFormatting>
  <pageMargins left="0.7" right="0.7" top="0.78740157499999996" bottom="0.78740157499999996"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F1D3-3D94-4F29-97C3-D4C996BE4C35}">
  <sheetPr>
    <pageSetUpPr fitToPage="1"/>
  </sheetPr>
  <dimension ref="A1:O38"/>
  <sheetViews>
    <sheetView view="pageBreakPreview" zoomScaleNormal="100" zoomScaleSheetLayoutView="100" workbookViewId="0">
      <selection activeCell="B21" sqref="B21:I21"/>
    </sheetView>
  </sheetViews>
  <sheetFormatPr baseColWidth="10" defaultRowHeight="14.5" x14ac:dyDescent="0.35"/>
  <cols>
    <col min="1" max="1" width="2.453125" customWidth="1"/>
  </cols>
  <sheetData>
    <row r="1" spans="1:15" ht="18" x14ac:dyDescent="0.35">
      <c r="A1" s="241" t="s">
        <v>83</v>
      </c>
      <c r="B1" s="242"/>
      <c r="C1" s="242"/>
      <c r="D1" s="242"/>
      <c r="E1" s="242"/>
      <c r="F1" s="242"/>
      <c r="G1" s="242"/>
      <c r="H1" s="242"/>
      <c r="I1" s="243"/>
      <c r="J1" s="91"/>
      <c r="K1" s="91"/>
      <c r="L1" s="91"/>
      <c r="M1" s="91"/>
      <c r="N1" s="91"/>
      <c r="O1" s="91"/>
    </row>
    <row r="2" spans="1:15" ht="18" x14ac:dyDescent="0.35">
      <c r="A2" s="244"/>
      <c r="B2" s="245"/>
      <c r="C2" s="245"/>
      <c r="D2" s="245"/>
      <c r="E2" s="245"/>
      <c r="F2" s="245"/>
      <c r="G2" s="245"/>
      <c r="H2" s="245"/>
      <c r="I2" s="246"/>
      <c r="J2" s="91"/>
      <c r="K2" s="91"/>
      <c r="L2" s="91"/>
      <c r="M2" s="91"/>
      <c r="N2" s="91"/>
      <c r="O2" s="91"/>
    </row>
    <row r="3" spans="1:15" x14ac:dyDescent="0.35">
      <c r="A3" s="247" t="s">
        <v>84</v>
      </c>
      <c r="B3" s="248"/>
      <c r="C3" s="248"/>
      <c r="D3" s="248"/>
      <c r="E3" s="248"/>
      <c r="F3" s="248"/>
      <c r="G3" s="248"/>
      <c r="H3" s="248"/>
      <c r="I3" s="249"/>
      <c r="J3" s="92"/>
      <c r="K3" s="92"/>
      <c r="L3" s="92"/>
      <c r="M3" s="92"/>
      <c r="N3" s="92"/>
      <c r="O3" s="92"/>
    </row>
    <row r="4" spans="1:15" x14ac:dyDescent="0.35">
      <c r="A4" s="218"/>
      <c r="B4" s="248"/>
      <c r="C4" s="248"/>
      <c r="D4" s="248"/>
      <c r="E4" s="248"/>
      <c r="F4" s="248"/>
      <c r="G4" s="248"/>
      <c r="H4" s="248"/>
      <c r="I4" s="249"/>
      <c r="J4" s="92"/>
      <c r="K4" s="92"/>
      <c r="L4" s="92"/>
      <c r="M4" s="92"/>
      <c r="N4" s="92"/>
      <c r="O4" s="92"/>
    </row>
    <row r="5" spans="1:15" x14ac:dyDescent="0.35">
      <c r="A5" s="250" t="s">
        <v>85</v>
      </c>
      <c r="B5" s="174"/>
      <c r="C5" s="174"/>
      <c r="D5" s="174"/>
      <c r="E5" s="174"/>
      <c r="F5" s="174"/>
      <c r="G5" s="174"/>
      <c r="H5" s="174"/>
      <c r="I5" s="251"/>
      <c r="J5" s="94"/>
      <c r="K5" s="94"/>
      <c r="L5" s="94"/>
      <c r="M5" s="94"/>
      <c r="N5" s="94"/>
      <c r="O5" s="94"/>
    </row>
    <row r="6" spans="1:15" x14ac:dyDescent="0.35">
      <c r="A6" s="252"/>
      <c r="B6" s="174"/>
      <c r="C6" s="174"/>
      <c r="D6" s="174"/>
      <c r="E6" s="174"/>
      <c r="F6" s="174"/>
      <c r="G6" s="174"/>
      <c r="H6" s="174"/>
      <c r="I6" s="251"/>
      <c r="J6" s="94"/>
      <c r="K6" s="94"/>
      <c r="L6" s="94"/>
      <c r="M6" s="94"/>
      <c r="N6" s="94"/>
      <c r="O6" s="94"/>
    </row>
    <row r="7" spans="1:15" ht="23.25" customHeight="1" x14ac:dyDescent="0.35">
      <c r="A7" s="215" t="s">
        <v>86</v>
      </c>
      <c r="B7" s="292" t="s">
        <v>87</v>
      </c>
      <c r="C7" s="287"/>
      <c r="D7" s="287"/>
      <c r="E7" s="287"/>
      <c r="F7" s="287"/>
      <c r="G7" s="287"/>
      <c r="H7" s="287"/>
      <c r="I7" s="288"/>
      <c r="J7" s="94"/>
      <c r="K7" s="94"/>
      <c r="L7" s="94"/>
      <c r="M7" s="94"/>
      <c r="N7" s="94"/>
      <c r="O7" s="94"/>
    </row>
    <row r="8" spans="1:15" ht="23.15" customHeight="1" x14ac:dyDescent="0.35">
      <c r="A8" s="215" t="s">
        <v>88</v>
      </c>
      <c r="B8" s="293" t="s">
        <v>89</v>
      </c>
      <c r="C8" s="294"/>
      <c r="D8" s="294"/>
      <c r="E8" s="294"/>
      <c r="F8" s="294"/>
      <c r="G8" s="294"/>
      <c r="H8" s="294"/>
      <c r="I8" s="295"/>
      <c r="J8" s="94"/>
      <c r="K8" s="94"/>
      <c r="L8" s="94"/>
      <c r="M8" s="94"/>
      <c r="N8" s="94"/>
      <c r="O8" s="94"/>
    </row>
    <row r="9" spans="1:15" x14ac:dyDescent="0.35">
      <c r="A9" s="252"/>
      <c r="B9" s="174"/>
      <c r="C9" s="174"/>
      <c r="D9" s="174"/>
      <c r="E9" s="174"/>
      <c r="F9" s="174"/>
      <c r="G9" s="174"/>
      <c r="H9" s="174"/>
      <c r="I9" s="251"/>
      <c r="J9" s="94"/>
      <c r="K9" s="94"/>
      <c r="L9" s="94"/>
      <c r="M9" s="94"/>
      <c r="N9" s="94"/>
      <c r="O9" s="94"/>
    </row>
    <row r="10" spans="1:15" ht="35.25" customHeight="1" x14ac:dyDescent="0.35">
      <c r="A10" s="296" t="s">
        <v>147</v>
      </c>
      <c r="B10" s="287"/>
      <c r="C10" s="287"/>
      <c r="D10" s="287"/>
      <c r="E10" s="287"/>
      <c r="F10" s="287"/>
      <c r="G10" s="287"/>
      <c r="H10" s="287"/>
      <c r="I10" s="288"/>
      <c r="J10" s="94"/>
      <c r="K10" s="94"/>
      <c r="L10" s="94"/>
      <c r="M10" s="94"/>
      <c r="N10" s="94"/>
      <c r="O10" s="94"/>
    </row>
    <row r="11" spans="1:15" x14ac:dyDescent="0.35">
      <c r="A11" s="253"/>
      <c r="B11" s="254"/>
      <c r="C11" s="254"/>
      <c r="D11" s="254"/>
      <c r="E11" s="254"/>
      <c r="F11" s="254"/>
      <c r="G11" s="254"/>
      <c r="H11" s="254"/>
      <c r="I11" s="255"/>
      <c r="J11" s="94"/>
      <c r="K11" s="94"/>
      <c r="L11" s="94"/>
      <c r="M11" s="94"/>
      <c r="N11" s="94"/>
      <c r="O11" s="94"/>
    </row>
    <row r="12" spans="1:15" x14ac:dyDescent="0.35">
      <c r="A12" s="250" t="s">
        <v>152</v>
      </c>
      <c r="B12" s="254"/>
      <c r="C12" s="254"/>
      <c r="D12" s="254"/>
      <c r="E12" s="254"/>
      <c r="F12" s="254"/>
      <c r="G12" s="254"/>
      <c r="H12" s="254"/>
      <c r="I12" s="255"/>
      <c r="J12" s="94"/>
      <c r="K12" s="94"/>
      <c r="L12" s="94"/>
      <c r="M12" s="94"/>
      <c r="N12" s="94"/>
      <c r="O12" s="94"/>
    </row>
    <row r="13" spans="1:15" ht="44.5" customHeight="1" x14ac:dyDescent="0.35">
      <c r="A13" s="297" t="s">
        <v>155</v>
      </c>
      <c r="B13" s="298"/>
      <c r="C13" s="298"/>
      <c r="D13" s="298"/>
      <c r="E13" s="298"/>
      <c r="F13" s="298"/>
      <c r="G13" s="298"/>
      <c r="H13" s="298"/>
      <c r="I13" s="299"/>
      <c r="J13" s="94"/>
      <c r="K13" s="94"/>
      <c r="L13" s="94"/>
      <c r="M13" s="94"/>
      <c r="N13" s="94"/>
      <c r="O13" s="94"/>
    </row>
    <row r="14" spans="1:15" x14ac:dyDescent="0.35">
      <c r="A14" s="252"/>
      <c r="B14" s="174"/>
      <c r="C14" s="174"/>
      <c r="D14" s="174"/>
      <c r="E14" s="174"/>
      <c r="F14" s="174"/>
      <c r="G14" s="174"/>
      <c r="H14" s="174"/>
      <c r="I14" s="251"/>
      <c r="J14" s="94"/>
      <c r="K14" s="94"/>
      <c r="L14" s="94"/>
      <c r="M14" s="94"/>
      <c r="N14" s="94"/>
      <c r="O14" s="94"/>
    </row>
    <row r="15" spans="1:15" x14ac:dyDescent="0.35">
      <c r="A15" s="250" t="s">
        <v>90</v>
      </c>
      <c r="B15" s="174"/>
      <c r="C15" s="174"/>
      <c r="D15" s="174"/>
      <c r="E15" s="174"/>
      <c r="F15" s="174"/>
      <c r="G15" s="174"/>
      <c r="H15" s="174"/>
      <c r="I15" s="251"/>
      <c r="J15" s="94"/>
      <c r="K15" s="94"/>
      <c r="L15" s="94"/>
      <c r="M15" s="94"/>
      <c r="N15" s="94"/>
      <c r="O15" s="94"/>
    </row>
    <row r="16" spans="1:15" x14ac:dyDescent="0.35">
      <c r="A16" s="252"/>
      <c r="B16" s="174"/>
      <c r="C16" s="174"/>
      <c r="D16" s="174"/>
      <c r="E16" s="174"/>
      <c r="F16" s="174"/>
      <c r="G16" s="174"/>
      <c r="H16" s="174"/>
      <c r="I16" s="251"/>
      <c r="J16" s="94"/>
      <c r="K16" s="94"/>
      <c r="L16" s="94"/>
      <c r="M16" s="94"/>
      <c r="N16" s="94"/>
      <c r="O16" s="94"/>
    </row>
    <row r="17" spans="1:15" ht="12.75" customHeight="1" x14ac:dyDescent="0.35">
      <c r="A17" s="215" t="s">
        <v>91</v>
      </c>
      <c r="B17" s="174" t="s">
        <v>92</v>
      </c>
      <c r="C17" s="174"/>
      <c r="D17" s="174"/>
      <c r="E17" s="174"/>
      <c r="F17" s="174"/>
      <c r="G17" s="174"/>
      <c r="H17" s="174"/>
      <c r="I17" s="251"/>
      <c r="J17" s="94"/>
      <c r="K17" s="94"/>
      <c r="L17" s="94"/>
      <c r="M17" s="94"/>
      <c r="N17" s="94"/>
      <c r="O17" s="94"/>
    </row>
    <row r="18" spans="1:15" ht="12.75" customHeight="1" x14ac:dyDescent="0.35">
      <c r="A18" s="252"/>
      <c r="B18" s="174" t="s">
        <v>93</v>
      </c>
      <c r="C18" s="174"/>
      <c r="D18" s="174"/>
      <c r="E18" s="174"/>
      <c r="F18" s="174"/>
      <c r="G18" s="174"/>
      <c r="H18" s="174"/>
      <c r="I18" s="251"/>
      <c r="J18" s="94"/>
      <c r="K18" s="94"/>
      <c r="L18" s="94"/>
      <c r="M18" s="94"/>
      <c r="N18" s="94"/>
      <c r="O18" s="94"/>
    </row>
    <row r="19" spans="1:15" ht="13.5" customHeight="1" x14ac:dyDescent="0.35">
      <c r="A19" s="215" t="s">
        <v>94</v>
      </c>
      <c r="B19" s="292" t="s">
        <v>148</v>
      </c>
      <c r="C19" s="287"/>
      <c r="D19" s="287"/>
      <c r="E19" s="287"/>
      <c r="F19" s="287"/>
      <c r="G19" s="287"/>
      <c r="H19" s="287"/>
      <c r="I19" s="288"/>
      <c r="J19" s="94"/>
      <c r="K19" s="94"/>
      <c r="L19" s="94"/>
      <c r="M19" s="94"/>
      <c r="N19" s="94"/>
      <c r="O19" s="94"/>
    </row>
    <row r="20" spans="1:15" ht="12.75" customHeight="1" x14ac:dyDescent="0.35">
      <c r="A20" s="215" t="s">
        <v>95</v>
      </c>
      <c r="B20" s="292" t="s">
        <v>149</v>
      </c>
      <c r="C20" s="287"/>
      <c r="D20" s="287"/>
      <c r="E20" s="287"/>
      <c r="F20" s="287"/>
      <c r="G20" s="287"/>
      <c r="H20" s="287"/>
      <c r="I20" s="288"/>
      <c r="J20" s="94"/>
      <c r="K20" s="94"/>
      <c r="L20" s="94"/>
      <c r="M20" s="94"/>
      <c r="N20" s="94"/>
      <c r="O20" s="94"/>
    </row>
    <row r="21" spans="1:15" ht="22.5" customHeight="1" x14ac:dyDescent="0.35">
      <c r="A21" s="215" t="s">
        <v>96</v>
      </c>
      <c r="B21" s="292" t="s">
        <v>97</v>
      </c>
      <c r="C21" s="287"/>
      <c r="D21" s="287"/>
      <c r="E21" s="287"/>
      <c r="F21" s="287"/>
      <c r="G21" s="287"/>
      <c r="H21" s="287"/>
      <c r="I21" s="288"/>
      <c r="J21" s="94"/>
      <c r="K21" s="94"/>
      <c r="L21" s="94"/>
      <c r="M21" s="94"/>
      <c r="N21" s="94"/>
      <c r="O21" s="94"/>
    </row>
    <row r="22" spans="1:15" ht="47.25" customHeight="1" x14ac:dyDescent="0.35">
      <c r="A22" s="252"/>
      <c r="B22" s="292" t="s">
        <v>98</v>
      </c>
      <c r="C22" s="287"/>
      <c r="D22" s="287"/>
      <c r="E22" s="287"/>
      <c r="F22" s="287"/>
      <c r="G22" s="287"/>
      <c r="H22" s="287"/>
      <c r="I22" s="288"/>
      <c r="J22" s="96"/>
      <c r="K22" s="96"/>
      <c r="L22" s="96"/>
      <c r="M22" s="96"/>
      <c r="N22" s="96"/>
      <c r="O22" s="96"/>
    </row>
    <row r="23" spans="1:15" x14ac:dyDescent="0.35">
      <c r="A23" s="252"/>
      <c r="B23" s="174"/>
      <c r="C23" s="174"/>
      <c r="D23" s="174"/>
      <c r="E23" s="174"/>
      <c r="F23" s="174"/>
      <c r="G23" s="174"/>
      <c r="H23" s="174"/>
      <c r="I23" s="251"/>
      <c r="J23" s="96"/>
      <c r="K23" s="96"/>
      <c r="L23" s="96"/>
      <c r="M23" s="96"/>
      <c r="N23" s="96"/>
      <c r="O23" s="96"/>
    </row>
    <row r="24" spans="1:15" x14ac:dyDescent="0.35">
      <c r="A24" s="250" t="s">
        <v>99</v>
      </c>
      <c r="B24" s="174"/>
      <c r="C24" s="174"/>
      <c r="D24" s="174"/>
      <c r="E24" s="174"/>
      <c r="F24" s="174"/>
      <c r="G24" s="174"/>
      <c r="H24" s="174"/>
      <c r="I24" s="251"/>
      <c r="J24" s="96"/>
      <c r="K24" s="96"/>
      <c r="L24" s="96"/>
      <c r="M24" s="96"/>
      <c r="N24" s="96"/>
      <c r="O24" s="96"/>
    </row>
    <row r="25" spans="1:15" x14ac:dyDescent="0.35">
      <c r="A25" s="215" t="s">
        <v>100</v>
      </c>
      <c r="B25" s="292" t="s">
        <v>101</v>
      </c>
      <c r="C25" s="287"/>
      <c r="D25" s="287"/>
      <c r="E25" s="287"/>
      <c r="F25" s="287"/>
      <c r="G25" s="287"/>
      <c r="H25" s="287"/>
      <c r="I25" s="288"/>
      <c r="J25" s="96"/>
      <c r="K25" s="96"/>
      <c r="L25" s="96"/>
      <c r="M25" s="96"/>
      <c r="N25" s="96"/>
      <c r="O25" s="96"/>
    </row>
    <row r="26" spans="1:15" ht="21.75" customHeight="1" x14ac:dyDescent="0.35">
      <c r="A26" s="215" t="s">
        <v>102</v>
      </c>
      <c r="B26" s="292" t="s">
        <v>103</v>
      </c>
      <c r="C26" s="287"/>
      <c r="D26" s="287"/>
      <c r="E26" s="287"/>
      <c r="F26" s="287"/>
      <c r="G26" s="287"/>
      <c r="H26" s="287"/>
      <c r="I26" s="288"/>
      <c r="J26" s="94"/>
      <c r="K26" s="94"/>
      <c r="L26" s="94"/>
      <c r="M26" s="94"/>
      <c r="N26" s="94"/>
      <c r="O26" s="94"/>
    </row>
    <row r="27" spans="1:15" x14ac:dyDescent="0.35">
      <c r="A27" s="256"/>
      <c r="B27" s="285" t="s">
        <v>104</v>
      </c>
      <c r="C27" s="285"/>
      <c r="D27" s="285"/>
      <c r="E27" s="285"/>
      <c r="F27" s="285"/>
      <c r="G27" s="285"/>
      <c r="H27" s="285"/>
      <c r="I27" s="286"/>
      <c r="J27" s="92"/>
      <c r="K27" s="92"/>
      <c r="L27" s="92"/>
      <c r="M27" s="92"/>
      <c r="N27" s="92"/>
      <c r="O27" s="92"/>
    </row>
    <row r="28" spans="1:15" x14ac:dyDescent="0.35">
      <c r="A28" s="256"/>
      <c r="B28" s="285" t="s">
        <v>105</v>
      </c>
      <c r="C28" s="285"/>
      <c r="D28" s="285"/>
      <c r="E28" s="285"/>
      <c r="F28" s="285"/>
      <c r="G28" s="285"/>
      <c r="H28" s="285"/>
      <c r="I28" s="286"/>
      <c r="J28" s="97"/>
      <c r="K28" s="97"/>
      <c r="L28" s="97"/>
      <c r="M28" s="97"/>
      <c r="N28" s="97"/>
      <c r="O28" s="97"/>
    </row>
    <row r="29" spans="1:15" ht="22" customHeight="1" x14ac:dyDescent="0.35">
      <c r="A29" s="218" t="s">
        <v>106</v>
      </c>
      <c r="B29" s="287" t="s">
        <v>107</v>
      </c>
      <c r="C29" s="285"/>
      <c r="D29" s="285"/>
      <c r="E29" s="285"/>
      <c r="F29" s="285"/>
      <c r="G29" s="285"/>
      <c r="H29" s="285"/>
      <c r="I29" s="286"/>
      <c r="J29" s="97"/>
      <c r="K29" s="97"/>
      <c r="L29" s="97"/>
      <c r="M29" s="97"/>
      <c r="N29" s="97"/>
      <c r="O29" s="97"/>
    </row>
    <row r="30" spans="1:15" ht="11.25" customHeight="1" x14ac:dyDescent="0.35">
      <c r="A30" s="256"/>
      <c r="B30" s="285" t="s">
        <v>108</v>
      </c>
      <c r="C30" s="285"/>
      <c r="D30" s="285"/>
      <c r="E30" s="285"/>
      <c r="F30" s="285"/>
      <c r="G30" s="285"/>
      <c r="H30" s="285"/>
      <c r="I30" s="286"/>
      <c r="J30" s="97"/>
      <c r="K30" s="97"/>
      <c r="L30" s="97"/>
      <c r="M30" s="97"/>
      <c r="N30" s="97"/>
      <c r="O30" s="97"/>
    </row>
    <row r="31" spans="1:15" ht="12.75" customHeight="1" x14ac:dyDescent="0.35">
      <c r="A31" s="256"/>
      <c r="B31" s="285" t="s">
        <v>109</v>
      </c>
      <c r="C31" s="285"/>
      <c r="D31" s="285"/>
      <c r="E31" s="285"/>
      <c r="F31" s="285"/>
      <c r="G31" s="285"/>
      <c r="H31" s="285"/>
      <c r="I31" s="286"/>
      <c r="J31" s="97"/>
      <c r="K31" s="97"/>
      <c r="L31" s="97"/>
      <c r="M31" s="97"/>
      <c r="N31" s="97"/>
      <c r="O31" s="97"/>
    </row>
    <row r="32" spans="1:15" ht="11.25" customHeight="1" x14ac:dyDescent="0.35">
      <c r="A32" s="256"/>
      <c r="B32" s="285" t="s">
        <v>110</v>
      </c>
      <c r="C32" s="285"/>
      <c r="D32" s="285"/>
      <c r="E32" s="285"/>
      <c r="F32" s="285"/>
      <c r="G32" s="285"/>
      <c r="H32" s="285"/>
      <c r="I32" s="286"/>
      <c r="J32" s="97"/>
      <c r="K32" s="97"/>
      <c r="L32" s="97"/>
      <c r="M32" s="97"/>
      <c r="N32" s="97"/>
      <c r="O32" s="97"/>
    </row>
    <row r="33" spans="1:15" ht="21.75" customHeight="1" x14ac:dyDescent="0.35">
      <c r="A33" s="256"/>
      <c r="B33" s="287" t="s">
        <v>111</v>
      </c>
      <c r="C33" s="287"/>
      <c r="D33" s="287"/>
      <c r="E33" s="287"/>
      <c r="F33" s="287"/>
      <c r="G33" s="287"/>
      <c r="H33" s="287"/>
      <c r="I33" s="288"/>
      <c r="J33" s="97"/>
      <c r="K33" s="97"/>
      <c r="L33" s="97"/>
      <c r="M33" s="97"/>
      <c r="N33" s="97"/>
      <c r="O33" s="97"/>
    </row>
    <row r="34" spans="1:15" x14ac:dyDescent="0.35">
      <c r="A34" s="256"/>
      <c r="B34" s="248"/>
      <c r="C34" s="248"/>
      <c r="D34" s="248"/>
      <c r="E34" s="248"/>
      <c r="F34" s="248"/>
      <c r="G34" s="248"/>
      <c r="H34" s="248"/>
      <c r="I34" s="249"/>
      <c r="J34" s="97"/>
      <c r="K34" s="97"/>
      <c r="L34" s="97"/>
      <c r="M34" s="97"/>
      <c r="N34" s="97"/>
      <c r="O34" s="97"/>
    </row>
    <row r="35" spans="1:15" ht="24.65" customHeight="1" x14ac:dyDescent="0.35">
      <c r="A35" s="289" t="s">
        <v>112</v>
      </c>
      <c r="B35" s="290"/>
      <c r="C35" s="290"/>
      <c r="D35" s="290"/>
      <c r="E35" s="290"/>
      <c r="F35" s="290"/>
      <c r="G35" s="290"/>
      <c r="H35" s="290"/>
      <c r="I35" s="291"/>
      <c r="J35" s="98"/>
      <c r="K35" s="98"/>
      <c r="L35" s="98"/>
      <c r="M35" s="98"/>
      <c r="N35" s="98"/>
      <c r="O35" s="98"/>
    </row>
    <row r="36" spans="1:15" x14ac:dyDescent="0.35">
      <c r="A36" s="257"/>
      <c r="B36" s="254"/>
      <c r="C36" s="254"/>
      <c r="D36" s="254"/>
      <c r="E36" s="254"/>
      <c r="F36" s="254"/>
      <c r="G36" s="254"/>
      <c r="H36" s="254"/>
      <c r="I36" s="255"/>
      <c r="J36" s="98"/>
      <c r="K36" s="98"/>
      <c r="L36" s="98"/>
      <c r="M36" s="98"/>
      <c r="N36" s="98"/>
      <c r="O36" s="98"/>
    </row>
    <row r="37" spans="1:15" x14ac:dyDescent="0.35">
      <c r="A37" s="252" t="s">
        <v>150</v>
      </c>
      <c r="B37" s="248"/>
      <c r="C37" s="248"/>
      <c r="D37" s="248"/>
      <c r="E37" s="248"/>
      <c r="F37" s="248"/>
      <c r="G37" s="248"/>
      <c r="H37" s="248"/>
      <c r="I37" s="249"/>
    </row>
    <row r="38" spans="1:15" ht="15" thickBot="1" x14ac:dyDescent="0.4">
      <c r="A38" s="258" t="s">
        <v>113</v>
      </c>
      <c r="B38" s="259"/>
      <c r="C38" s="259"/>
      <c r="D38" s="259"/>
      <c r="E38" s="259"/>
      <c r="F38" s="259"/>
      <c r="G38" s="259"/>
      <c r="H38" s="259"/>
      <c r="I38" s="260"/>
    </row>
  </sheetData>
  <sheetProtection algorithmName="SHA-512" hashValue="/5Rjr1Ne5FkGbCiD7tRA3MKqs5J7N8fr8N5kojsZ9iW0zYql0PSV6S8Ge9GgqPTRn+DGT+TTpRKWPLDOqyHKqg==" saltValue="2CvqjUHN0KrdH/TMbNw32g==" spinCount="100000" sheet="1" objects="1" scenarios="1"/>
  <mergeCells count="18">
    <mergeCell ref="B29:I29"/>
    <mergeCell ref="B7:I7"/>
    <mergeCell ref="B8:I8"/>
    <mergeCell ref="A10:I10"/>
    <mergeCell ref="B19:I19"/>
    <mergeCell ref="B20:I20"/>
    <mergeCell ref="B21:I21"/>
    <mergeCell ref="B22:I22"/>
    <mergeCell ref="B25:I25"/>
    <mergeCell ref="B26:I26"/>
    <mergeCell ref="B27:I27"/>
    <mergeCell ref="B28:I28"/>
    <mergeCell ref="A13:I13"/>
    <mergeCell ref="B30:I30"/>
    <mergeCell ref="B31:I31"/>
    <mergeCell ref="B32:I32"/>
    <mergeCell ref="B33:I33"/>
    <mergeCell ref="A35:I35"/>
  </mergeCells>
  <pageMargins left="0.7" right="0.7" top="0.78740157499999996" bottom="0.78740157499999996"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1221-257A-4358-B90C-6F8B961ED0F7}">
  <dimension ref="A1:R36"/>
  <sheetViews>
    <sheetView view="pageBreakPreview" zoomScaleNormal="100" zoomScaleSheetLayoutView="100" workbookViewId="0">
      <selection activeCell="B16" sqref="B16:H16"/>
    </sheetView>
  </sheetViews>
  <sheetFormatPr baseColWidth="10" defaultRowHeight="14.5" x14ac:dyDescent="0.35"/>
  <cols>
    <col min="1" max="1" width="2.54296875" customWidth="1"/>
    <col min="2" max="2" width="3.453125" customWidth="1"/>
    <col min="7" max="7" width="17" customWidth="1"/>
    <col min="8" max="8" width="20.7265625" customWidth="1"/>
  </cols>
  <sheetData>
    <row r="1" spans="1:18" ht="18" x14ac:dyDescent="0.35">
      <c r="A1" s="211" t="s">
        <v>114</v>
      </c>
      <c r="B1" s="212"/>
      <c r="C1" s="212"/>
      <c r="D1" s="212"/>
      <c r="E1" s="212"/>
      <c r="F1" s="212"/>
      <c r="G1" s="212"/>
      <c r="H1" s="213"/>
      <c r="I1" s="91"/>
      <c r="J1" s="91"/>
      <c r="K1" s="91"/>
      <c r="L1" s="91"/>
      <c r="M1" s="91"/>
      <c r="N1" s="91"/>
      <c r="O1" s="91"/>
      <c r="P1" s="91"/>
      <c r="Q1" s="91"/>
      <c r="R1" s="91"/>
    </row>
    <row r="2" spans="1:18" x14ac:dyDescent="0.35">
      <c r="A2" s="219"/>
      <c r="B2" s="93"/>
      <c r="C2" s="93"/>
      <c r="D2" s="93"/>
      <c r="E2" s="93"/>
      <c r="F2" s="93"/>
      <c r="G2" s="93"/>
      <c r="H2" s="220"/>
      <c r="I2" s="93"/>
      <c r="J2" s="93"/>
      <c r="K2" s="93"/>
      <c r="L2" s="93"/>
      <c r="M2" s="93"/>
      <c r="N2" s="93"/>
      <c r="O2" s="93"/>
      <c r="P2" s="93"/>
      <c r="Q2" s="93"/>
      <c r="R2" s="93"/>
    </row>
    <row r="3" spans="1:18" ht="24.65" customHeight="1" x14ac:dyDescent="0.35">
      <c r="A3" s="321" t="s">
        <v>115</v>
      </c>
      <c r="B3" s="308"/>
      <c r="C3" s="308"/>
      <c r="D3" s="308"/>
      <c r="E3" s="308"/>
      <c r="F3" s="308"/>
      <c r="G3" s="308"/>
      <c r="H3" s="309"/>
      <c r="I3" s="37"/>
      <c r="J3" s="37"/>
      <c r="K3" s="37"/>
      <c r="L3" s="37"/>
      <c r="M3" s="37"/>
      <c r="N3" s="37"/>
      <c r="O3" s="37"/>
      <c r="P3" s="37"/>
      <c r="Q3" s="37"/>
      <c r="R3" s="37"/>
    </row>
    <row r="4" spans="1:18" ht="24" customHeight="1" x14ac:dyDescent="0.35">
      <c r="A4" s="322" t="s">
        <v>116</v>
      </c>
      <c r="B4" s="313"/>
      <c r="C4" s="313"/>
      <c r="D4" s="313"/>
      <c r="E4" s="313"/>
      <c r="F4" s="313"/>
      <c r="G4" s="313"/>
      <c r="H4" s="323"/>
      <c r="I4" s="37"/>
      <c r="J4" s="37"/>
      <c r="K4" s="37"/>
      <c r="L4" s="37"/>
      <c r="M4" s="37"/>
      <c r="N4" s="37"/>
      <c r="O4" s="37"/>
      <c r="P4" s="37"/>
      <c r="Q4" s="37"/>
      <c r="R4" s="37"/>
    </row>
    <row r="5" spans="1:18" ht="8.15" customHeight="1" x14ac:dyDescent="0.35">
      <c r="A5" s="221"/>
      <c r="B5" s="114"/>
      <c r="C5" s="114"/>
      <c r="D5" s="114"/>
      <c r="E5" s="114"/>
      <c r="F5" s="114"/>
      <c r="G5" s="114"/>
      <c r="H5" s="222"/>
      <c r="I5" s="37"/>
      <c r="J5" s="37"/>
      <c r="K5" s="37"/>
      <c r="L5" s="37"/>
      <c r="M5" s="37"/>
      <c r="N5" s="37"/>
      <c r="O5" s="37"/>
      <c r="P5" s="37"/>
      <c r="Q5" s="37"/>
      <c r="R5" s="37"/>
    </row>
    <row r="6" spans="1:18" x14ac:dyDescent="0.35">
      <c r="A6" s="223" t="s">
        <v>117</v>
      </c>
      <c r="B6" s="324" t="s">
        <v>20</v>
      </c>
      <c r="C6" s="319"/>
      <c r="D6" s="319"/>
      <c r="E6" s="319"/>
      <c r="F6" s="319"/>
      <c r="G6" s="319"/>
      <c r="H6" s="320"/>
      <c r="I6" s="93"/>
      <c r="J6" s="93"/>
      <c r="K6" s="93"/>
      <c r="L6" s="93"/>
      <c r="M6" s="93"/>
      <c r="N6" s="93"/>
      <c r="O6" s="93"/>
      <c r="P6" s="93"/>
      <c r="Q6" s="93"/>
      <c r="R6" s="93"/>
    </row>
    <row r="7" spans="1:18" ht="11.5" customHeight="1" x14ac:dyDescent="0.35">
      <c r="A7" s="224" t="s">
        <v>118</v>
      </c>
      <c r="B7" s="292" t="s">
        <v>119</v>
      </c>
      <c r="C7" s="304"/>
      <c r="D7" s="304"/>
      <c r="E7" s="304"/>
      <c r="F7" s="304"/>
      <c r="G7" s="304"/>
      <c r="H7" s="305"/>
      <c r="I7" s="37"/>
      <c r="J7" s="37"/>
      <c r="K7" s="37"/>
      <c r="L7" s="37"/>
      <c r="M7" s="37"/>
      <c r="N7" s="37"/>
      <c r="O7" s="37"/>
      <c r="P7" s="37"/>
      <c r="Q7" s="37"/>
      <c r="R7" s="37"/>
    </row>
    <row r="8" spans="1:18" ht="92.5" customHeight="1" x14ac:dyDescent="0.35">
      <c r="A8" s="224" t="s">
        <v>118</v>
      </c>
      <c r="B8" s="325" t="s">
        <v>156</v>
      </c>
      <c r="C8" s="326"/>
      <c r="D8" s="326"/>
      <c r="E8" s="326"/>
      <c r="F8" s="326"/>
      <c r="G8" s="326"/>
      <c r="H8" s="327"/>
      <c r="I8" s="37"/>
      <c r="J8" s="37"/>
      <c r="K8" s="37"/>
      <c r="L8" s="37"/>
      <c r="M8" s="37"/>
      <c r="N8" s="37"/>
      <c r="O8" s="37"/>
      <c r="P8" s="37"/>
      <c r="Q8" s="37"/>
      <c r="R8" s="37"/>
    </row>
    <row r="9" spans="1:18" ht="22" customHeight="1" x14ac:dyDescent="0.35">
      <c r="A9" s="224" t="s">
        <v>118</v>
      </c>
      <c r="B9" s="292" t="s">
        <v>120</v>
      </c>
      <c r="C9" s="304"/>
      <c r="D9" s="304"/>
      <c r="E9" s="304"/>
      <c r="F9" s="304"/>
      <c r="G9" s="304"/>
      <c r="H9" s="305"/>
      <c r="I9" s="37"/>
      <c r="J9" s="37"/>
      <c r="K9" s="37"/>
      <c r="L9" s="37"/>
      <c r="M9" s="37"/>
      <c r="N9" s="37"/>
      <c r="O9" s="37"/>
      <c r="P9" s="37"/>
      <c r="Q9" s="37"/>
      <c r="R9" s="37"/>
    </row>
    <row r="10" spans="1:18" ht="45.75" customHeight="1" x14ac:dyDescent="0.35">
      <c r="A10" s="224" t="s">
        <v>118</v>
      </c>
      <c r="B10" s="292" t="s">
        <v>121</v>
      </c>
      <c r="C10" s="304"/>
      <c r="D10" s="304"/>
      <c r="E10" s="304"/>
      <c r="F10" s="304"/>
      <c r="G10" s="304"/>
      <c r="H10" s="305"/>
      <c r="I10" s="37"/>
      <c r="J10" s="37"/>
      <c r="K10" s="37"/>
      <c r="L10" s="37"/>
      <c r="M10" s="37"/>
      <c r="N10" s="99"/>
      <c r="O10" s="37"/>
      <c r="P10" s="37"/>
      <c r="Q10" s="37"/>
      <c r="R10" s="37"/>
    </row>
    <row r="11" spans="1:18" ht="34.5" customHeight="1" x14ac:dyDescent="0.35">
      <c r="A11" s="224" t="s">
        <v>118</v>
      </c>
      <c r="B11" s="292" t="s">
        <v>153</v>
      </c>
      <c r="C11" s="304"/>
      <c r="D11" s="304"/>
      <c r="E11" s="304"/>
      <c r="F11" s="304"/>
      <c r="G11" s="304"/>
      <c r="H11" s="305"/>
      <c r="I11" s="37"/>
      <c r="J11" s="37"/>
      <c r="K11" s="37"/>
      <c r="L11" s="37"/>
      <c r="M11" s="37"/>
      <c r="N11" s="100"/>
      <c r="O11" s="37"/>
      <c r="P11" s="37"/>
      <c r="Q11" s="37"/>
      <c r="R11" s="37"/>
    </row>
    <row r="12" spans="1:18" ht="35.25" customHeight="1" x14ac:dyDescent="0.35">
      <c r="A12" s="224" t="s">
        <v>118</v>
      </c>
      <c r="B12" s="292" t="s">
        <v>122</v>
      </c>
      <c r="C12" s="292"/>
      <c r="D12" s="292"/>
      <c r="E12" s="292"/>
      <c r="F12" s="292"/>
      <c r="G12" s="292"/>
      <c r="H12" s="314"/>
      <c r="I12" s="37"/>
      <c r="J12" s="37"/>
      <c r="K12" s="37"/>
      <c r="L12" s="37"/>
      <c r="M12" s="37"/>
      <c r="N12" s="101"/>
      <c r="O12" s="37"/>
      <c r="P12" s="37"/>
      <c r="Q12" s="37"/>
      <c r="R12" s="37"/>
    </row>
    <row r="13" spans="1:18" ht="7" customHeight="1" x14ac:dyDescent="0.35">
      <c r="A13" s="221"/>
      <c r="B13" s="113"/>
      <c r="C13" s="113"/>
      <c r="D13" s="113"/>
      <c r="E13" s="113"/>
      <c r="F13" s="113"/>
      <c r="G13" s="113"/>
      <c r="H13" s="225"/>
      <c r="I13" s="37"/>
      <c r="J13" s="37"/>
      <c r="K13" s="37"/>
      <c r="L13" s="37"/>
      <c r="M13" s="37"/>
      <c r="N13" s="37"/>
      <c r="O13" s="37"/>
      <c r="P13" s="37"/>
      <c r="Q13" s="37"/>
      <c r="R13" s="37"/>
    </row>
    <row r="14" spans="1:18" x14ac:dyDescent="0.35">
      <c r="A14" s="223" t="s">
        <v>123</v>
      </c>
      <c r="B14" s="226" t="s">
        <v>124</v>
      </c>
      <c r="C14" s="227"/>
      <c r="D14" s="227"/>
      <c r="E14" s="227"/>
      <c r="F14" s="227"/>
      <c r="G14" s="227"/>
      <c r="H14" s="228"/>
      <c r="I14" s="37"/>
      <c r="J14" s="37"/>
      <c r="K14" s="37"/>
      <c r="L14" s="37"/>
      <c r="M14" s="37"/>
      <c r="N14" s="37"/>
      <c r="O14" s="37"/>
      <c r="P14" s="37"/>
      <c r="Q14" s="37"/>
      <c r="R14" s="37"/>
    </row>
    <row r="15" spans="1:18" ht="12.65" customHeight="1" x14ac:dyDescent="0.35">
      <c r="A15" s="224" t="s">
        <v>118</v>
      </c>
      <c r="B15" s="292" t="s">
        <v>125</v>
      </c>
      <c r="C15" s="304"/>
      <c r="D15" s="304"/>
      <c r="E15" s="304"/>
      <c r="F15" s="304"/>
      <c r="G15" s="304"/>
      <c r="H15" s="305"/>
      <c r="I15" s="102"/>
      <c r="J15" s="103"/>
      <c r="K15" s="317"/>
      <c r="L15" s="317"/>
      <c r="M15" s="317"/>
      <c r="N15" s="317"/>
      <c r="O15" s="317"/>
      <c r="P15" s="317"/>
      <c r="Q15" s="317"/>
      <c r="R15" s="317"/>
    </row>
    <row r="16" spans="1:18" x14ac:dyDescent="0.35">
      <c r="A16" s="229"/>
      <c r="B16" s="317" t="s">
        <v>126</v>
      </c>
      <c r="C16" s="319"/>
      <c r="D16" s="319"/>
      <c r="E16" s="319"/>
      <c r="F16" s="319"/>
      <c r="G16" s="319"/>
      <c r="H16" s="320"/>
      <c r="I16" s="102"/>
      <c r="J16" s="103"/>
      <c r="K16" s="317"/>
      <c r="L16" s="317"/>
      <c r="M16" s="317"/>
      <c r="N16" s="317"/>
      <c r="O16" s="317"/>
      <c r="P16" s="317"/>
      <c r="Q16" s="317"/>
      <c r="R16" s="317"/>
    </row>
    <row r="17" spans="1:18" x14ac:dyDescent="0.35">
      <c r="A17" s="230"/>
      <c r="B17" s="231" t="s">
        <v>127</v>
      </c>
      <c r="C17" s="317" t="s">
        <v>128</v>
      </c>
      <c r="D17" s="319"/>
      <c r="E17" s="319"/>
      <c r="F17" s="319"/>
      <c r="G17" s="319"/>
      <c r="H17" s="320"/>
      <c r="I17" s="103"/>
      <c r="J17" s="103"/>
      <c r="K17" s="104"/>
      <c r="L17" s="317"/>
      <c r="M17" s="317"/>
      <c r="N17" s="317"/>
      <c r="O17" s="317"/>
      <c r="P17" s="317"/>
      <c r="Q17" s="317"/>
      <c r="R17" s="317"/>
    </row>
    <row r="18" spans="1:18" x14ac:dyDescent="0.35">
      <c r="A18" s="229"/>
      <c r="B18" s="317" t="s">
        <v>129</v>
      </c>
      <c r="C18" s="319"/>
      <c r="D18" s="319"/>
      <c r="E18" s="319"/>
      <c r="F18" s="319"/>
      <c r="G18" s="319"/>
      <c r="H18" s="320"/>
      <c r="I18" s="102"/>
      <c r="J18" s="103"/>
      <c r="K18" s="317"/>
      <c r="L18" s="317"/>
      <c r="M18" s="317"/>
      <c r="N18" s="317"/>
      <c r="O18" s="317"/>
      <c r="P18" s="317"/>
      <c r="Q18" s="317"/>
      <c r="R18" s="317"/>
    </row>
    <row r="19" spans="1:18" x14ac:dyDescent="0.35">
      <c r="A19" s="230"/>
      <c r="B19" s="231" t="s">
        <v>127</v>
      </c>
      <c r="C19" s="317" t="s">
        <v>130</v>
      </c>
      <c r="D19" s="317"/>
      <c r="E19" s="317"/>
      <c r="F19" s="317"/>
      <c r="G19" s="317"/>
      <c r="H19" s="318"/>
      <c r="I19" s="105"/>
      <c r="J19" s="103"/>
      <c r="K19" s="104"/>
      <c r="L19" s="102"/>
      <c r="M19" s="102"/>
      <c r="N19" s="102"/>
      <c r="O19" s="102"/>
      <c r="P19" s="102"/>
      <c r="Q19" s="102"/>
      <c r="R19" s="102"/>
    </row>
    <row r="20" spans="1:18" x14ac:dyDescent="0.35">
      <c r="A20" s="230"/>
      <c r="B20" s="231" t="s">
        <v>127</v>
      </c>
      <c r="C20" s="317" t="s">
        <v>131</v>
      </c>
      <c r="D20" s="317"/>
      <c r="E20" s="317"/>
      <c r="F20" s="317"/>
      <c r="G20" s="317"/>
      <c r="H20" s="318"/>
      <c r="I20" s="105"/>
      <c r="J20" s="103"/>
      <c r="K20" s="104"/>
      <c r="L20" s="102"/>
      <c r="M20" s="106"/>
      <c r="N20" s="106"/>
      <c r="O20" s="106"/>
      <c r="P20" s="106"/>
      <c r="Q20" s="106"/>
      <c r="R20" s="106"/>
    </row>
    <row r="21" spans="1:18" ht="21.65" customHeight="1" x14ac:dyDescent="0.35">
      <c r="A21" s="232"/>
      <c r="B21" s="306" t="s">
        <v>132</v>
      </c>
      <c r="C21" s="315"/>
      <c r="D21" s="315"/>
      <c r="E21" s="315"/>
      <c r="F21" s="315"/>
      <c r="G21" s="315"/>
      <c r="H21" s="316"/>
      <c r="I21" s="102"/>
      <c r="J21" s="103"/>
      <c r="K21" s="307"/>
      <c r="L21" s="307"/>
      <c r="M21" s="307"/>
      <c r="N21" s="307"/>
      <c r="O21" s="307"/>
      <c r="P21" s="307"/>
      <c r="Q21" s="307"/>
      <c r="R21" s="307"/>
    </row>
    <row r="22" spans="1:18" ht="23.15" customHeight="1" x14ac:dyDescent="0.35">
      <c r="A22" s="224" t="s">
        <v>118</v>
      </c>
      <c r="B22" s="292" t="s">
        <v>133</v>
      </c>
      <c r="C22" s="304"/>
      <c r="D22" s="304"/>
      <c r="E22" s="304"/>
      <c r="F22" s="304"/>
      <c r="G22" s="304"/>
      <c r="H22" s="305"/>
      <c r="I22" s="103"/>
      <c r="J22" s="103"/>
      <c r="K22" s="306"/>
      <c r="L22" s="306"/>
      <c r="M22" s="306"/>
      <c r="N22" s="306"/>
      <c r="O22" s="306"/>
      <c r="P22" s="306"/>
      <c r="Q22" s="306"/>
      <c r="R22" s="306"/>
    </row>
    <row r="23" spans="1:18" x14ac:dyDescent="0.35">
      <c r="A23" s="224" t="s">
        <v>118</v>
      </c>
      <c r="B23" s="307" t="s">
        <v>134</v>
      </c>
      <c r="C23" s="308"/>
      <c r="D23" s="308"/>
      <c r="E23" s="308"/>
      <c r="F23" s="308"/>
      <c r="G23" s="308"/>
      <c r="H23" s="309"/>
      <c r="I23" s="103"/>
      <c r="J23" s="103"/>
      <c r="K23" s="306"/>
      <c r="L23" s="306"/>
      <c r="M23" s="306"/>
      <c r="N23" s="306"/>
      <c r="O23" s="306"/>
      <c r="P23" s="306"/>
      <c r="Q23" s="306"/>
      <c r="R23" s="306"/>
    </row>
    <row r="24" spans="1:18" x14ac:dyDescent="0.35">
      <c r="A24" s="224" t="s">
        <v>118</v>
      </c>
      <c r="B24" s="310" t="s">
        <v>135</v>
      </c>
      <c r="C24" s="311"/>
      <c r="D24" s="311"/>
      <c r="E24" s="311"/>
      <c r="F24" s="311"/>
      <c r="G24" s="311"/>
      <c r="H24" s="312"/>
      <c r="I24" s="103"/>
      <c r="J24" s="103"/>
      <c r="K24" s="313"/>
      <c r="L24" s="313"/>
      <c r="M24" s="313"/>
      <c r="N24" s="313"/>
      <c r="O24" s="313"/>
      <c r="P24" s="313"/>
      <c r="Q24" s="313"/>
      <c r="R24" s="313"/>
    </row>
    <row r="25" spans="1:18" x14ac:dyDescent="0.35">
      <c r="A25" s="233"/>
      <c r="B25" s="231" t="s">
        <v>127</v>
      </c>
      <c r="C25" s="103" t="s">
        <v>136</v>
      </c>
      <c r="D25" s="107"/>
      <c r="E25" s="234">
        <v>5.6</v>
      </c>
      <c r="F25" s="103"/>
      <c r="G25" s="103"/>
      <c r="H25" s="214"/>
      <c r="I25" s="103"/>
      <c r="J25" s="103"/>
      <c r="K25" s="103"/>
      <c r="L25" s="103"/>
      <c r="M25" s="103"/>
      <c r="N25" s="107"/>
      <c r="O25" s="103"/>
      <c r="P25" s="103"/>
      <c r="Q25" s="103"/>
      <c r="R25" s="103"/>
    </row>
    <row r="26" spans="1:18" x14ac:dyDescent="0.35">
      <c r="A26" s="233"/>
      <c r="B26" s="231" t="s">
        <v>127</v>
      </c>
      <c r="C26" s="103" t="s">
        <v>137</v>
      </c>
      <c r="D26" s="107"/>
      <c r="E26" s="234">
        <v>11.2</v>
      </c>
      <c r="F26" s="103"/>
      <c r="G26" s="103"/>
      <c r="H26" s="214"/>
      <c r="I26" s="103"/>
      <c r="J26" s="103"/>
      <c r="K26" s="103"/>
      <c r="L26" s="103"/>
      <c r="M26" s="103"/>
      <c r="N26" s="107"/>
      <c r="O26" s="103"/>
      <c r="P26" s="103"/>
      <c r="Q26" s="103"/>
      <c r="R26" s="103"/>
    </row>
    <row r="27" spans="1:18" x14ac:dyDescent="0.35">
      <c r="A27" s="233"/>
      <c r="B27" s="231" t="s">
        <v>127</v>
      </c>
      <c r="C27" s="103" t="s">
        <v>138</v>
      </c>
      <c r="D27" s="107"/>
      <c r="E27" s="234">
        <v>11.2</v>
      </c>
      <c r="F27" s="103"/>
      <c r="G27" s="103"/>
      <c r="H27" s="214"/>
      <c r="I27" s="103"/>
      <c r="J27" s="103"/>
      <c r="K27" s="103"/>
      <c r="L27" s="103"/>
      <c r="M27" s="103"/>
      <c r="N27" s="107"/>
      <c r="O27" s="103"/>
      <c r="P27" s="103"/>
      <c r="Q27" s="103"/>
      <c r="R27" s="103"/>
    </row>
    <row r="28" spans="1:18" ht="23.25" customHeight="1" x14ac:dyDescent="0.35">
      <c r="A28" s="224" t="s">
        <v>118</v>
      </c>
      <c r="B28" s="292" t="s">
        <v>139</v>
      </c>
      <c r="C28" s="304"/>
      <c r="D28" s="304"/>
      <c r="E28" s="304"/>
      <c r="F28" s="304"/>
      <c r="G28" s="304"/>
      <c r="H28" s="305"/>
      <c r="I28" s="103"/>
      <c r="J28" s="103"/>
      <c r="K28" s="306"/>
      <c r="L28" s="306"/>
      <c r="M28" s="306"/>
      <c r="N28" s="306"/>
      <c r="O28" s="306"/>
      <c r="P28" s="306"/>
      <c r="Q28" s="306"/>
      <c r="R28" s="306"/>
    </row>
    <row r="29" spans="1:18" ht="7.5" customHeight="1" x14ac:dyDescent="0.35">
      <c r="A29" s="216"/>
      <c r="B29" s="235"/>
      <c r="C29" s="235"/>
      <c r="D29" s="235"/>
      <c r="E29" s="235"/>
      <c r="F29" s="235"/>
      <c r="G29" s="235"/>
      <c r="H29" s="236"/>
      <c r="I29" s="95"/>
      <c r="J29" s="103"/>
      <c r="K29" s="103"/>
      <c r="L29" s="103"/>
      <c r="M29" s="103"/>
      <c r="N29" s="103"/>
      <c r="O29" s="103"/>
      <c r="P29" s="103"/>
      <c r="Q29" s="103"/>
      <c r="R29" s="103"/>
    </row>
    <row r="30" spans="1:18" x14ac:dyDescent="0.35">
      <c r="A30" s="223" t="s">
        <v>140</v>
      </c>
      <c r="B30" s="226" t="s">
        <v>141</v>
      </c>
      <c r="C30" s="103"/>
      <c r="D30" s="103"/>
      <c r="E30" s="103"/>
      <c r="F30" s="103"/>
      <c r="G30" s="103"/>
      <c r="H30" s="214"/>
      <c r="I30" s="103"/>
      <c r="J30" s="103"/>
      <c r="K30" s="103"/>
      <c r="L30" s="103"/>
      <c r="M30" s="103"/>
      <c r="N30" s="103"/>
      <c r="O30" s="103"/>
      <c r="P30" s="103"/>
      <c r="Q30" s="103"/>
      <c r="R30" s="103"/>
    </row>
    <row r="31" spans="1:18" ht="44.25" customHeight="1" x14ac:dyDescent="0.35">
      <c r="A31" s="237" t="s">
        <v>118</v>
      </c>
      <c r="B31" s="292" t="s">
        <v>142</v>
      </c>
      <c r="C31" s="304"/>
      <c r="D31" s="304"/>
      <c r="E31" s="304"/>
      <c r="F31" s="304"/>
      <c r="G31" s="304"/>
      <c r="H31" s="305"/>
      <c r="I31" s="103"/>
      <c r="J31" s="103"/>
      <c r="K31" s="103"/>
      <c r="L31" s="103"/>
      <c r="M31" s="103"/>
      <c r="N31" s="103"/>
      <c r="O31" s="103"/>
      <c r="P31" s="103"/>
      <c r="Q31" s="103"/>
      <c r="R31" s="103"/>
    </row>
    <row r="32" spans="1:18" x14ac:dyDescent="0.35">
      <c r="A32" s="224" t="s">
        <v>118</v>
      </c>
      <c r="B32" s="292" t="s">
        <v>143</v>
      </c>
      <c r="C32" s="304"/>
      <c r="D32" s="304"/>
      <c r="E32" s="304"/>
      <c r="F32" s="304"/>
      <c r="G32" s="304"/>
      <c r="H32" s="305"/>
      <c r="I32" s="103"/>
      <c r="J32" s="103"/>
      <c r="K32" s="103"/>
      <c r="L32" s="103"/>
      <c r="M32" s="103"/>
      <c r="N32" s="103"/>
      <c r="O32" s="103"/>
      <c r="P32" s="103"/>
      <c r="Q32" s="103"/>
      <c r="R32" s="103"/>
    </row>
    <row r="33" spans="1:18" x14ac:dyDescent="0.35">
      <c r="A33" s="224" t="s">
        <v>118</v>
      </c>
      <c r="B33" s="292" t="s">
        <v>144</v>
      </c>
      <c r="C33" s="304"/>
      <c r="D33" s="304"/>
      <c r="E33" s="304"/>
      <c r="F33" s="304"/>
      <c r="G33" s="304"/>
      <c r="H33" s="238"/>
      <c r="I33" s="103"/>
      <c r="J33" s="103"/>
      <c r="K33" s="103"/>
      <c r="L33" s="103"/>
      <c r="M33" s="103"/>
      <c r="N33" s="103"/>
      <c r="O33" s="103"/>
      <c r="P33" s="103"/>
      <c r="Q33" s="103"/>
      <c r="R33" s="103"/>
    </row>
    <row r="34" spans="1:18" ht="31.5" customHeight="1" x14ac:dyDescent="0.35">
      <c r="A34" s="224" t="s">
        <v>118</v>
      </c>
      <c r="B34" s="292" t="s">
        <v>145</v>
      </c>
      <c r="C34" s="292"/>
      <c r="D34" s="292"/>
      <c r="E34" s="292"/>
      <c r="F34" s="292"/>
      <c r="G34" s="292"/>
      <c r="H34" s="314"/>
      <c r="I34" s="103"/>
      <c r="J34" s="103"/>
      <c r="K34" s="103"/>
      <c r="L34" s="103"/>
      <c r="M34" s="103"/>
      <c r="N34" s="103"/>
      <c r="O34" s="103"/>
      <c r="P34" s="103"/>
      <c r="Q34" s="103"/>
      <c r="R34" s="103"/>
    </row>
    <row r="35" spans="1:18" x14ac:dyDescent="0.35">
      <c r="A35" s="300" t="s">
        <v>146</v>
      </c>
      <c r="B35" s="301"/>
      <c r="C35" s="301"/>
      <c r="D35" s="301"/>
      <c r="E35" s="301"/>
      <c r="F35" s="108"/>
      <c r="G35" s="108"/>
      <c r="H35" s="217"/>
      <c r="I35" s="108"/>
      <c r="J35" s="108"/>
      <c r="K35" s="108"/>
      <c r="L35" s="108"/>
      <c r="M35" s="108"/>
      <c r="N35" s="108"/>
      <c r="O35" s="108"/>
      <c r="P35" s="108"/>
      <c r="Q35" s="108"/>
      <c r="R35" s="108"/>
    </row>
    <row r="36" spans="1:18" ht="11.15" customHeight="1" thickBot="1" x14ac:dyDescent="0.4">
      <c r="A36" s="302" t="s">
        <v>113</v>
      </c>
      <c r="B36" s="303"/>
      <c r="C36" s="303"/>
      <c r="D36" s="303"/>
      <c r="E36" s="303"/>
      <c r="F36" s="239"/>
      <c r="G36" s="239"/>
      <c r="H36" s="240"/>
      <c r="I36" s="108"/>
      <c r="J36" s="108"/>
      <c r="K36" s="108"/>
      <c r="L36" s="108"/>
      <c r="M36" s="108"/>
      <c r="N36" s="108"/>
      <c r="O36" s="108"/>
      <c r="P36" s="108"/>
      <c r="Q36" s="108"/>
      <c r="R36" s="108"/>
    </row>
  </sheetData>
  <sheetProtection algorithmName="SHA-512" hashValue="8ih79MgO0pbsU3Ko1w1SwQpWd1qUbWI2Td0v4wo8oszN4ZbS2uGhpD0kzQHrNJTWXJ6VxEChWamA/aOVrYh71A==" saltValue="GgbqcJsIwu0Q0O6y0TX0eQ==" spinCount="100000" sheet="1" objects="1" scenarios="1"/>
  <mergeCells count="35">
    <mergeCell ref="K15:R15"/>
    <mergeCell ref="B16:H16"/>
    <mergeCell ref="K16:R16"/>
    <mergeCell ref="A3:H3"/>
    <mergeCell ref="A4:H4"/>
    <mergeCell ref="B6:H6"/>
    <mergeCell ref="B7:H7"/>
    <mergeCell ref="B8:H8"/>
    <mergeCell ref="B9:H9"/>
    <mergeCell ref="B10:H10"/>
    <mergeCell ref="B11:H11"/>
    <mergeCell ref="B12:H12"/>
    <mergeCell ref="B15:H15"/>
    <mergeCell ref="C17:H17"/>
    <mergeCell ref="L17:R17"/>
    <mergeCell ref="B18:H18"/>
    <mergeCell ref="K18:R18"/>
    <mergeCell ref="C19:H19"/>
    <mergeCell ref="B21:H21"/>
    <mergeCell ref="K21:R21"/>
    <mergeCell ref="C20:H20"/>
    <mergeCell ref="B22:H22"/>
    <mergeCell ref="K22:R22"/>
    <mergeCell ref="B23:H23"/>
    <mergeCell ref="K23:R23"/>
    <mergeCell ref="B24:H24"/>
    <mergeCell ref="K24:R24"/>
    <mergeCell ref="B34:H34"/>
    <mergeCell ref="A35:E35"/>
    <mergeCell ref="A36:E36"/>
    <mergeCell ref="B28:H28"/>
    <mergeCell ref="K28:R28"/>
    <mergeCell ref="B31:H31"/>
    <mergeCell ref="B32:H32"/>
    <mergeCell ref="B33:G33"/>
  </mergeCells>
  <pageMargins left="0.70866141732283472" right="0.70866141732283472" top="0.78740157480314965" bottom="0.78740157480314965" header="0.31496062992125984" footer="0.31496062992125984"/>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L W v 7 V p z m c h G l A A A A 9 g A A A B I A H A B D b 2 5 m a W c v U G F j a 2 F n Z S 5 4 b W w g o h g A K K A U A A A A A A A A A A A A A A A A A A A A A A A A A A A A h Y + 9 D o I w G E V f h X S n P 8 i g 5 K M M 6 i a J i Y l x b U q F R i i G F s u 7 O f h I v o I Y R d 0 c 7 7 l n u P d + v U E 2 N H V w U Z 3 V r U k R w x Q F y s i 2 0 K Z M U e + O 4 R x l H L Z C n k S p g l E 2 N h l s k a L K u X N C i P c e + x l u u 5 J E l D J y y D c 7 W a l G o I + s / 8 u h N t Y J I x X i s H + N 4 R F m b I F j G m M K Z I K Q a / M V o n H v s / 2 B s O x r 1 3 e K F y p c r Y F M E c j 7 A 3 8 A U E s D B B Q A A g A I A C 1 r + 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a / t W K I p H u A 4 A A A A R A A A A E w A c A E Z v c m 1 1 b G F z L 1 N l Y 3 R p b 2 4 x L m 0 g o h g A K K A U A A A A A A A A A A A A A A A A A A A A A A A A A A A A K 0 5 N L s n M z 1 M I h t C G 1 g B Q S w E C L Q A U A A I A C A A t a / t W n O Z y E a U A A A D 2 A A A A E g A A A A A A A A A A A A A A A A A A A A A A Q 2 9 u Z m l n L 1 B h Y 2 t h Z 2 U u e G 1 s U E s B A i 0 A F A A C A A g A L W v 7 V g / K 6 a u k A A A A 6 Q A A A B M A A A A A A A A A A A A A A A A A 8 Q A A A F t D b 2 5 0 Z W 5 0 X 1 R 5 c G V z X S 5 4 b W x Q S w E C L Q A U A A I A C A A t a / t 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O K I 8 N z 7 T w U S Q x s V C r + s G 1 w A A A A A C A A A A A A A Q Z g A A A A E A A C A A A A B N 2 P Y R k q c B D N Z r s 0 Z z 6 A S c v 9 T T W L p 6 9 X 6 L + C i t J g M 6 x A A A A A A O g A A A A A I A A C A A A A B 9 B N i h M V t O L N 9 U T / p 5 p 4 Q M K q j P O 9 Q 2 M v X + 9 K O x X E / b h V A A A A B l M j q + H N q S S U 4 T m F y F c m s Q Q X b r 8 W q 8 M V M 1 E K s 7 R M p Z W J P + A D J k G J X b J K v I d p 1 4 s u n v s F r Y a S H U r M D H M r m o U Y A N o r 3 U p 9 X 6 e Y T x e u Z C i n v l U U A A A A C + N D 9 X e h j Z t t x E 8 f x G 2 O h y H k c t i D 3 S W U v S 2 X o 8 w 8 7 b q + j h y j I F x o q D 0 n t K P P r a y + Z H n a Y l o k + v w H l t D 5 u n G n K X < / D a t a M a s h u p > 
</file>

<file path=customXml/item2.xml><?xml version="1.0" encoding="utf-8"?>
<ct:contentTypeSchema xmlns:ct="http://schemas.microsoft.com/office/2006/metadata/contentType" xmlns:ma="http://schemas.microsoft.com/office/2006/metadata/properties/metaAttributes" ct:_="" ma:_="" ma:contentTypeName="Dokument" ma:contentTypeID="0x010100BAA7795291E1BD499C48177EAC5F6522" ma:contentTypeVersion="13" ma:contentTypeDescription="Ein neues Dokument erstellen." ma:contentTypeScope="" ma:versionID="fdf190ea8de4f33e8f93ac9ade7ec6bb">
  <xsd:schema xmlns:xsd="http://www.w3.org/2001/XMLSchema" xmlns:xs="http://www.w3.org/2001/XMLSchema" xmlns:p="http://schemas.microsoft.com/office/2006/metadata/properties" xmlns:ns2="3344ca48-0ea8-4faf-898c-8364ace05f31" xmlns:ns3="641df66c-7441-424c-afb9-cf830e1915fa" targetNamespace="http://schemas.microsoft.com/office/2006/metadata/properties" ma:root="true" ma:fieldsID="5cf578fb05205c92de126e16c8191dec" ns2:_="" ns3:_="">
    <xsd:import namespace="3344ca48-0ea8-4faf-898c-8364ace05f31"/>
    <xsd:import namespace="641df66c-7441-424c-afb9-cf830e1915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4ca48-0ea8-4faf-898c-8364ace05f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a22fac98-29a4-49b1-a090-ff6fc14c713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1df66c-7441-424c-afb9-cf830e1915f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8d8a3f0-2a4c-4733-a8ab-d1aae041690c}" ma:internalName="TaxCatchAll" ma:showField="CatchAllData" ma:web="641df66c-7441-424c-afb9-cf830e1915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41df66c-7441-424c-afb9-cf830e1915fa" xsi:nil="true"/>
    <lcf76f155ced4ddcb4097134ff3c332f xmlns="3344ca48-0ea8-4faf-898c-8364ace05f3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8EB623-477D-4912-AF8A-DB9355713250}">
  <ds:schemaRefs>
    <ds:schemaRef ds:uri="http://schemas.microsoft.com/DataMashup"/>
  </ds:schemaRefs>
</ds:datastoreItem>
</file>

<file path=customXml/itemProps2.xml><?xml version="1.0" encoding="utf-8"?>
<ds:datastoreItem xmlns:ds="http://schemas.openxmlformats.org/officeDocument/2006/customXml" ds:itemID="{F9E9DCD8-2460-4599-A626-2AFC40EDB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44ca48-0ea8-4faf-898c-8364ace05f31"/>
    <ds:schemaRef ds:uri="641df66c-7441-424c-afb9-cf830e1915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A1E3AC-7998-4840-9C14-6D3AAC95B838}">
  <ds:schemaRefs>
    <ds:schemaRef ds:uri="http://schemas.microsoft.com/sharepoint/v3/contenttype/forms"/>
  </ds:schemaRefs>
</ds:datastoreItem>
</file>

<file path=customXml/itemProps4.xml><?xml version="1.0" encoding="utf-8"?>
<ds:datastoreItem xmlns:ds="http://schemas.openxmlformats.org/officeDocument/2006/customXml" ds:itemID="{ABEFBA23-5D1C-4DEE-8751-58238F4C8B1C}">
  <ds:schemaRefs>
    <ds:schemaRef ds:uri="http://schemas.microsoft.com/office/2006/metadata/properties"/>
    <ds:schemaRef ds:uri="http://schemas.microsoft.com/office/infopath/2007/PartnerControls"/>
    <ds:schemaRef ds:uri="641df66c-7441-424c-afb9-cf830e1915fa"/>
    <ds:schemaRef ds:uri="3344ca48-0ea8-4faf-898c-8364ace05f3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RK Formular</vt:lpstr>
      <vt:lpstr>Erläuterungen zum RK-Formular</vt:lpstr>
      <vt:lpstr>BBV-Reisekostenordnung</vt:lpstr>
      <vt:lpstr>'BBV-Reisekostenordnung'!Druckbereich</vt:lpstr>
      <vt:lpstr>'Erläuterungen zum RK-Formular'!Druckbereich</vt:lpstr>
      <vt:lpstr>'RK Formular'!Druckbereich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Pelka</dc:creator>
  <cp:lastModifiedBy>Magdalena Oberemeier</cp:lastModifiedBy>
  <cp:lastPrinted>2023-08-10T07:15:07Z</cp:lastPrinted>
  <dcterms:created xsi:type="dcterms:W3CDTF">2023-07-26T10:02:15Z</dcterms:created>
  <dcterms:modified xsi:type="dcterms:W3CDTF">2025-01-15T14:36:44Z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0x010100BAA7795291E1BD499C48177EAC5F6522</vt:lpwstr>
  </property>
  <property fmtid="{D5CDD505-2E9C-101B-9397-08002B2CF9AE}" pid="3" name="Order">
    <vt:r8>2844300</vt:r8>
  </property>
</Properties>
</file>